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ulig\AppData\Local\Microsoft\Windows\Temporary Internet Files\Content.Outlook\BMYYP23T\"/>
    </mc:Choice>
  </mc:AlternateContent>
  <bookViews>
    <workbookView xWindow="0" yWindow="0" windowWidth="24000" windowHeight="9435" activeTab="1"/>
  </bookViews>
  <sheets>
    <sheet name="NASLOVNICA" sheetId="3" r:id="rId1"/>
    <sheet name="GRAĐEVINSKI RADOVI" sheetId="1" r:id="rId2"/>
    <sheet name="REKAPITULACIJA" sheetId="2" r:id="rId3"/>
  </sheets>
  <definedNames>
    <definedName name="Bazapodataka">#REF!</definedName>
    <definedName name="_xlnm.Print_Area" localSheetId="1">'GRAĐEVINSKI RADOVI'!$A$1:$F$463</definedName>
    <definedName name="_xlnm.Print_Titles" localSheetId="1">'GRAĐEVINSKI RADOVI'!$1:$2</definedName>
  </definedNames>
  <calcPr calcId="152511"/>
</workbook>
</file>

<file path=xl/calcChain.xml><?xml version="1.0" encoding="utf-8"?>
<calcChain xmlns="http://schemas.openxmlformats.org/spreadsheetml/2006/main">
  <c r="B438" i="1" l="1"/>
  <c r="A438" i="1"/>
  <c r="B436" i="1"/>
  <c r="A436" i="1"/>
  <c r="B434" i="1"/>
  <c r="A434" i="1"/>
  <c r="B432" i="1"/>
  <c r="A432" i="1"/>
  <c r="B430" i="1"/>
  <c r="A430" i="1"/>
  <c r="B428" i="1"/>
  <c r="A428" i="1"/>
  <c r="D420" i="1"/>
  <c r="F420" i="1" s="1"/>
  <c r="F416" i="1"/>
  <c r="F402" i="1"/>
  <c r="F391" i="1"/>
  <c r="F384" i="1"/>
  <c r="F377" i="1"/>
  <c r="F360" i="1"/>
  <c r="F349" i="1"/>
  <c r="F363" i="1" s="1"/>
  <c r="F436" i="1" s="1"/>
  <c r="F335" i="1"/>
  <c r="F325" i="1"/>
  <c r="F321" i="1"/>
  <c r="F320" i="1"/>
  <c r="F312" i="1"/>
  <c r="F285" i="1"/>
  <c r="F282" i="1"/>
  <c r="D275" i="1"/>
  <c r="F275" i="1" s="1"/>
  <c r="F268" i="1"/>
  <c r="F261" i="1"/>
  <c r="F254" i="1"/>
  <c r="F247" i="1"/>
  <c r="F233" i="1"/>
  <c r="F228" i="1"/>
  <c r="F222" i="1"/>
  <c r="F221" i="1"/>
  <c r="F220" i="1"/>
  <c r="F196" i="1"/>
  <c r="F187" i="1"/>
  <c r="F183" i="1"/>
  <c r="D178" i="1"/>
  <c r="F178" i="1" s="1"/>
  <c r="F168" i="1"/>
  <c r="F145" i="1"/>
  <c r="F137" i="1"/>
  <c r="D122" i="1"/>
  <c r="F118" i="1"/>
  <c r="F116" i="1"/>
  <c r="F112" i="1"/>
  <c r="F107" i="1"/>
  <c r="F102" i="1"/>
  <c r="F101" i="1"/>
  <c r="F100" i="1"/>
  <c r="F94" i="1"/>
  <c r="F85" i="1"/>
  <c r="F78" i="1"/>
  <c r="F72" i="1"/>
  <c r="F68" i="1"/>
  <c r="F64" i="1"/>
  <c r="F54" i="1"/>
  <c r="F50" i="1"/>
  <c r="F43" i="1"/>
  <c r="F37" i="1"/>
  <c r="F36" i="1"/>
  <c r="F32" i="1"/>
  <c r="F31" i="1"/>
  <c r="F125" i="1" l="1"/>
  <c r="F428" i="1" s="1"/>
  <c r="F423" i="1"/>
  <c r="F440" i="1" s="1"/>
  <c r="F405" i="1"/>
  <c r="F438" i="1" s="1"/>
  <c r="F338" i="1"/>
  <c r="F434" i="1" s="1"/>
  <c r="F288" i="1"/>
  <c r="F432" i="1" s="1"/>
  <c r="F199" i="1"/>
  <c r="F430" i="1" s="1"/>
  <c r="F442" i="1" l="1"/>
  <c r="C3" i="2" s="1"/>
  <c r="C5" i="2" s="1"/>
  <c r="F471" i="1" l="1"/>
</calcChain>
</file>

<file path=xl/sharedStrings.xml><?xml version="1.0" encoding="utf-8"?>
<sst xmlns="http://schemas.openxmlformats.org/spreadsheetml/2006/main" count="482" uniqueCount="393">
  <si>
    <t>br.st.</t>
  </si>
  <si>
    <t>opis stavke</t>
  </si>
  <si>
    <t>jedinica</t>
  </si>
  <si>
    <t>količina</t>
  </si>
  <si>
    <t>jed. cjena</t>
  </si>
  <si>
    <t>ukup.cijena</t>
  </si>
  <si>
    <t>OPĆE NAPOMENE</t>
  </si>
  <si>
    <t xml:space="preserve">1. Glavni izvođač radova bit će izvođač radova na rekonstrukciji prometnice, koji je odgovoran za međusobno usklađivanje radova i obvezan je, nakon ugovaranja, izraditi zajednički terminski plan zajedno s ostalim suizvođačima. Izrađeni i potpisani zajednički terminski plan je sastavni dio zajedničkog ugovora između investitora i izvođača. Plan će se razraditi u okviru danog roka za izvedbu svih ugovorenih radova za cjelokupnu infrastrukturnu građevinu. Glavni izvođač je dužan izraditi operativni plan građenja (u Microsoft Project-u) s iskazom potrebnih osnovnih materijala, radne snage, mehanizacije i financijskih sredstava za mjesečne obroke. 
2. Izvoditelj se obvezuje da će organizirati toliki broj radnika, ekipa i mehanizacije koji će osigurati potrebnu dinamiku izvođenja radova, kroz sve dane u tjednu, a u slučaju potrebe ili kašnjenja radova, u odnosu na predviđenu dinamiku, organizirati će se rad noću. </t>
  </si>
  <si>
    <t>3. Glavni izvođač je dužan imenovati, uz ostale odgovorne osobe, glavnog inženjera gradilišta, a ostali izvođači odgovorne osobe koje vode gradnju u skladu s članku 183. Zakona o prostornom uređenju i gradnji (Narodne novine, br. 76/2007.). Ukoliko tijekom građenja izvođač želi promijeniti glavnog inženjera ili voditelja građenja , odnosno ostale odgovorne osobe zadužene za građenje, dužan je u pisanom obliku zatražiti odobrenje naručitelja o spomenutoj izmjeni. Naručitelj može prihvatiti ili odbiti traženu izmjenu. Naručitelj može u pisanom obliku zatražiti izmjenu glavnog inženjera ili voditelja građenja bez davanja obrazloženja o traženoj izmjeni, a izvođač je dužan postupiti po pisanom traženju naručitelja.
4. Jedinične cijene obuhvaćaju sav rad (svi pripremni i završni radovi), materijal, transport, režijske i manipulativne troškove, zaradu tvrtke (PDV se iskazuje posebno), te sve poreze i prireze. Višeradnje i manjeradnje po ugovornim stavkama obračunavat će se po istim cijenama, bez obzira na veličinu odstupanja u odnosu na količinu po ugovornom troškovniku.
Količine materijala za iskop obračunavaju se u sraslom stanju, a količine materijala za izradu nasipa u zbijenom stanju.</t>
  </si>
  <si>
    <t xml:space="preserve">5. Ako tijekom izvršenja radova dođe do potrebe izvršenja višeradnji, naknadnih i nepredviđenih radova, oni će se izvesti na temelju upisa nadzornog inženjera u građevinski dnevnik, ali uz prethodno odobrenje ovlaštenog predstavnika investitora. Višeradnje i manjeradnje po ugovorenim stavkama obačunavat će se po istim cijenama bez obzira na veličinu odstupanja u odnosu na količinu iz ugovornog troškovnika. Cijene za naknadne i nepredviđene radove utvrdit će se na temelju cijena iz troškovnika: 
- trošak rada i materijala po prosječnim normama u graditeljstvu,
- cijena materijala važeća na dan podnošenja ponude, prosječne cijene na tržištu
-  cijena radne snage prema kalkulativnim brutto satnicama satnicama radnika uz faktor radne snage 2,8 za izračunavanje posrednih troškova i manipulativne troškove za tuđe usluge od 5%.
- troškove opreme i strojeva te prijevoznih usluga na temelju normativa i važećih cijena 
</t>
  </si>
  <si>
    <t>6. Izvođač je dužan ukalkulirati u jediničnu cijenu sve zastoje na gradilištu zbog izvođenja
radova u više faza, odnosno zbog nemogućnosti izvođenja radova u kontinuitetu, radi složenosti objekta, koordinacije sa drugim izvođačima i nemogućnosti rada istovremeno na više tehnoloških cjelina.
7. Izvođač će organizirati gradilište, način transporta, način rada, a isto tako prilagoditi terminski plan sukladno privremenoj regulaciji prometa. Eventualne manje promjene regulacije prometa unutar zahvata u tijeku građenja infrastrukturne građevine tražit će ponuditelj  nadležnog gradskog tijela, a u dogovoru s ovlaštenim predstavnikom naručitelja.</t>
  </si>
  <si>
    <t xml:space="preserve">8. Izvođači su dužni pravodobno i detaljno proučiti tehničku dokumentaciju, na temelju koje se izvode radovi, i od naručitelja pravodobno zatražiti objašnjenje o nedovoljno jasnim pojedinostima. Izvođači su dužni pravodobno zatražiti kompletiranje tehničke dokumentacije u slučaju njene nepotpunosti. Ako to ne učini i zbog toga nastane zastoj u radu ili dođe do odstupanja od ugovora, izvođač nema pravo postavljati zahtjev za naknadu, a ako je zbog toga nastala šteta na naručitelja, izvođač je dužan nadoknaditi štetu.
Smatra se da je zahtjev postavljen pravodobno ako je naručitelju, prema okolnostima koje su od utjecaja, dano 15 dana vremena da može postupiti u vezi sa zahtjevom, a da ne nastane zastoj u izvođenju radova. Izvođači su dužni prije početka radova kontrolirati ispravnost tehničke dokumentacije i predanih mjernih točaka (osovina objekta, reperi, točke eksproprijacijskog pojasa, osiguranja i dr ) 
</t>
  </si>
  <si>
    <t xml:space="preserve">9. Izvođači su dužni čuvati od oštećenja sve primljene terenske podatke, obilježene osovine, iskolčenja i stalne točke za izvođenje radova primljene od naručitelja odnosno nadzornog inženjera.Ako se podaci navedeni u prethodnom pasusu unište ili oštete, oni će se ponovno uspostaviti na trošak izvođača.
10. Izvođači su dužni osigurati zemljište za organizaciju gradilišta, potrebne priključke za gradilište, osiguranje radova i opreme, osiguranje zaposlenih osoba na gradilištu, uključujući osobe u službi naručitelja i nadzornoj službi, za slučaj nesreće uključujući i prolaznike (ukoliko nije izvršena adekvatna zaštita gradilišta).
 Izvođači su dužni troškove osiguranja i organizacije gradilišta ukalkulirati u jedinične cijene. 
</t>
  </si>
  <si>
    <t xml:space="preserve">11. O svom trošku, ukalkuliranom u ponudbenu cijenu izvođači će svakodnevno za vrijeme odvijanja radova održavati red i čistoću na površinama koje koristi kao gradilište, te otpremati sav građevinski i otpadni materijal. Također, izvoditelj radova mora vršiti redovno čišćenje objekta i dijelova objekta sukcesivno i nakon dovršetka pojedinih dijelova. Čišćenje treba obaviti tako da se ne nanesu mehanička i kemijska oštećenja.Glavni izvođač je odgovoran za međusobnu koordinaciju čišćenja sa ostalim suizvođačima.
12. Izvođači će poduzeti mjere da spriječe oštećenja cesta i drugih objekata uslijed pojačanog prometa u toku izvođenja radova. U tu svrhu poštivat će dopuštene osovinske pritiske vozila, pazit će da ne dolazi do preopterećenja i prilagodit će prijevoz tehničkim svojstvima prometnice i objektima na njoj. Za prijevoz posebnih tereta potrebno je prethodno ishoditi dozvolu nadležnog tijela. 
</t>
  </si>
  <si>
    <t>13. Troškove prethodnih i tekučih ispitivanja građevinskog materijala, poluproizvoda i gotovih proizvoda snosi Izvođač, što uključuje dostavu kompletne atestne dokumetacije te uključuje provedbu potrebnih funkcionalnih proba.Eventualne troškove kontrolnih ispitivanja materijala, koji nisu predviđeni tehničkim propisima snosi investitor ako rezultat ispitivanja pokaže da materijal odgovara traženim uvjetima, odnosno izvođač, ako rezultat ispitivanja pokaže da materijal ne odgovara traženim uvjetima (u ovom slučaju materijal se mora dovesti u sklad s tehničkim uvjetima).                                                      
14. Svaki pojedini rad koji se kasnije ne može kontrolirati u pogledu količina i kvalitete mora odmah pregledati ovlašteni predstavnik investitora, a podaci o tome upisuju se u građevinski dnevnik i građevinsku knjigu, izvođač je dužan na vrijeme obavijestiti nadzornog inženjera o postojanju takvih radova jer u protivnom ovlašteni predstavnik investitora može odbiti priznavanje takvih radova ili ih obračunati prema svojim podacima i procjeni.</t>
  </si>
  <si>
    <t xml:space="preserve">15. Izvođači su dužni da na zahtjev nadzornog inženjera obavi potrebna otkrivanja ili otvaranja izvršenih radova radi naknadnog pregleda i ispitivanja. Poslije obavljenih pregleda i ispitivanja Izvođači su dužni na mjesta na kojima su provedena otkrivanja i ispitivanja sanirati prema uputi nadzornog inženjera.
Troškove otkrivanja, saniranja i naknadnih ispitivanja radova snosi naručitelj i ako naknadna inspekcija utvrdi da su pokriveni radovi izvedeni u skladu s ugovorom. U protivnom, za radove koji su izvedeni nekvalitetno, troškove snosi Izvođač. 
</t>
  </si>
  <si>
    <t xml:space="preserve">16. Izvođači su dužni da prije dopreme, odnosno upotrebe odgovarajućih građevinskih materijala, poluproizvoda i gotovih proizvoda osigurati uvjerenja o prethodnim ispitivanjima kvalitete i podobnosti materijala, poluproizvoda i gotovih proizvoda koje namjeravaju upotrijebiti, od stručne odnosno ovlaštene institucije, a Izvođač ih predaje nadzornom inženjeru radi pregleda i davanja odobrenja.
  Izvođači ne smiju upotrebljavati građevinske materijale bez odobrenja nadzornog inženjera, a u slučaju da ih upotrijebi, snosi rizik i troškove koji mogu iz te osnove nastati. 
</t>
  </si>
  <si>
    <t xml:space="preserve">17. Izvođači radova moraju sami osigurati deponije za zbrinjavanje materijala i postojeće građevine i višak iskopanog materijala, te prijevoz do deponije i sve troškove deoponije uračunati u jedinične cijene iskopa i rušenja.
18. Izvođače će po uputi ovlaštenog predstavnika investitora i nadzornog inženjera posebno deponirati iskopani materijal koji se može upotrebiti u izgradnji predmetnog objekta.
19. Postupiti po primjedbama odgovorne osobe (nadzornog inženjera), te ispraviti nedostatke utvrđene preliminarnim/redovnim pregledima, kod tehničkog pregleda i primopredaje izvedenih radova (kojima su obvezni prisustvovati) u utvrđenim rokovima. 
</t>
  </si>
  <si>
    <t xml:space="preserve">20. Na zahtjev naručitelja otkloniti nedostatke koji se uoče u garantnom roku.
21.  Sva eventualna oštećenja već izvedenih radova na gradilištu do dana primopredaje dužan je otkloniti izvoditelj radova, jer se za bilo koja nastala oštećenja neće podmirivati nastali troškovi. 
</t>
  </si>
  <si>
    <t xml:space="preserve">22. Glavni izvođač radova osigurat će za obavljanje poslova nadzornih inženjera i investitora u sklopu gradilišne uprave, odvojeni prostor s opremom, uz redovno čišćenje.
Izvoditelj i naručitelj dužni su u roku od 15 dana računajući od dana uspješno održanog tehničkog pregleda objekta izvršiti komisijski primopredaju i okončani obračun izvedenih radova. 
</t>
  </si>
  <si>
    <t>23. U jedinične cijene treba ukalkulirati i sve troškove vezane na ispunjenje uvjeta zaštite na radu (zaštitna oprema, zaštitne ograde, transportni putevi, kontejneri za smještja radnika, opreme i strojeva itd.)</t>
  </si>
  <si>
    <t>1.0.</t>
  </si>
  <si>
    <t>PRIPREMNI RADOVI</t>
  </si>
  <si>
    <t>1.1.</t>
  </si>
  <si>
    <t>Iskolčenje površine i profila.</t>
  </si>
  <si>
    <t>Stavka obuhvaća:</t>
  </si>
  <si>
    <t xml:space="preserve"> - iskolčenje poligonih točaka, repera s tlocrtnim i visinskim podacima</t>
  </si>
  <si>
    <t xml:space="preserve"> - osiguranje pojedinih točaka koje služe za rekonstrukciju visine</t>
  </si>
  <si>
    <t xml:space="preserve"> -postavljanje poprečnih profila</t>
  </si>
  <si>
    <t xml:space="preserve"> - tijekom rada izvođač obavlja pojedine geodetske izmjere pravca i visine koji su mu potrebni za obračun izvršenih radova</t>
  </si>
  <si>
    <t>- izrada elaborata iskolčenja</t>
  </si>
  <si>
    <t xml:space="preserve"> - u cijenu koštanja ulazi sav materijal i radna snaga</t>
  </si>
  <si>
    <t>Snimanje i izradu nacrta iskolčenja obavlja ovlašteno poduzeće za tu vrstu posla.</t>
  </si>
  <si>
    <t>Obračun po m2 iskolčene površine i profila.</t>
  </si>
  <si>
    <t xml:space="preserve"> - profili</t>
  </si>
  <si>
    <t>kom</t>
  </si>
  <si>
    <t xml:space="preserve"> - iskolčenje površine</t>
  </si>
  <si>
    <t>m2</t>
  </si>
  <si>
    <t>Uklanjanje grmlja i drveća debljine do Ø50 cm mjereno 1m od terena.</t>
  </si>
  <si>
    <t>Ova stavka obuhvaća slijedeće radove: sječa grmlja i drveća sa zaraslih površina, čupanje ili iskop korijenja i panjeva, deponiranje grmlja, drveća, korijenja i panjeva izvan trase, odsjecanje grana na dužine pogodne za prijevoz, uklanjanje svega štetnog materijala koji je ostao pri odstranjivanju grmlja, drveća, korijenja i panjeva, nastale rupe pri čupanju korijenja i vađenju panjeva popuniti zemljom i nabiti, ukoliko će na takvo tlo doći nasip, utovar, istovar i prijevoz na deponiju ili uništavanje paljenjem na trasi. Deponiju osigurava izvođač radova. Izvedba, kontrola kakvoće i obraćuna prema OTU za radove na cestama, IGH 2001.(OTU) 1.Poglavlje; odredba 1-03.1.</t>
  </si>
  <si>
    <t>- obračun po m2 iskrčenog terena.</t>
  </si>
  <si>
    <t>- rušenje drveća debljine do Ø50 cm</t>
  </si>
  <si>
    <t>Uklanjanje panjeva debljine do 50 cm</t>
  </si>
  <si>
    <t>Stavka obuhvaća slijedeće radove:</t>
  </si>
  <si>
    <t>strojno vađenje panjeva i deponiranje van trase sa utovarom, istovarom i prijevozom, vađenje panjeva ranije posječenih stabala izvršiti na isti način kako je to predviđeno za panjeve koji se vade nakon sječe stabala, na površinama budućeg nasipa treba sve rupe nastale vađenjem bilo novih, bilo starih panjeva popuniti zemljom i dobro nabiti.</t>
  </si>
  <si>
    <t>Obračunato po komadu izvađenog panja, zatrpanom i nabijenom rupom, te odvozom materijala na trajnu deponiju, čiju lokaciju osigurava izvođač radova.  Izvedba,kontrola kakvoće i obraćuna prema OTU za radove na cestama, IGH 2001.(OTU) 1.Poglavlje; odredba 1-03.1</t>
  </si>
  <si>
    <t>Vađenje panjeva  Ø do 50 cm</t>
  </si>
  <si>
    <t>1.4.</t>
  </si>
  <si>
    <t>Strojno rezanje postojećeg asfalta na spoju starog i novog kolnika.</t>
  </si>
  <si>
    <t>Ovaj rad obuhvaća strojno rezanje asfalta na spoju postojeće i nove kolničke konstrukcije, te odvoz otpadnog materijala na deponij koji osigurava izvođač.</t>
  </si>
  <si>
    <t>Postojeće kolničke konstrukcije treba rušiti tako da teren nakon rušenja bude sposoban za funkcionalnu upotrebu.</t>
  </si>
  <si>
    <t xml:space="preserve">Asfalt se reže na rubovima zahvata. </t>
  </si>
  <si>
    <t>U stavku je uključen i utrošak vode za potrebe stroja.</t>
  </si>
  <si>
    <t>Obračun po m1 odrezanog asfalta.</t>
  </si>
  <si>
    <t>m1</t>
  </si>
  <si>
    <t>1.5.</t>
  </si>
  <si>
    <t>Nabava, doprema i ugradnja brtvene trake dim. 4x1 cm.</t>
  </si>
  <si>
    <t>Brtvena traka izrađena na bazi polimerom modificiranog bitumena, dimenzija 4x1 cm. Brtvenu traku treba ugraditi u potpunosti u skladu sa tehnologijom proizvođača.</t>
  </si>
  <si>
    <t>Obračun po m1 ugrađene brtvene trake.</t>
  </si>
  <si>
    <t>1.6.</t>
  </si>
  <si>
    <t>Rušenje i odstranjivanje asfaltnih slojeva postojeće kolničke konstrukcije kolnika prosječne debljine do 20 cm.</t>
  </si>
  <si>
    <t>Ove radove treba izvoditi specijalnim strojevima namjenjenim za tu vrstu radova. Slojevi se moraju pažljivo rušiti i uklanjati u blizini dijelova pojedinih instalacija (ventili, škrinjice, poklopci, revizijska okna, zasunske komore, hidranti, HPT zdenci i pojedine plitke instalacije).</t>
  </si>
  <si>
    <t>U jediničnoj cijeni ove stavke obuhvačeno je slijedeće:</t>
  </si>
  <si>
    <t>- razbijanje kolnika specijalnim strojevima,</t>
  </si>
  <si>
    <t>- usitnjavanje dijelova kolnika u manje dijelove prikladne za utovar,</t>
  </si>
  <si>
    <t>- utovar, prijevoz, istovar, razastiranje i ugradnja na deponiji.</t>
  </si>
  <si>
    <t>Deponiju osigurava izvođač radova.</t>
  </si>
  <si>
    <t>Izvedba i kontrola kakvoće i obračun prema Općim tehničkim uvjetima za radove na cestana, IGH 2001.(OTU), 1. Poglavlje; odredba 1-03.2. Obračunato po m2 stvarno uklonjenih slojeva kolničke konstrukcije bez obzira na debljinu.</t>
  </si>
  <si>
    <t>Obračunato po m2 stvarno uklonjenih slojeva kolničke konstrukcije bez obzira na debljinu.</t>
  </si>
  <si>
    <t>1.7.</t>
  </si>
  <si>
    <t>Rušenje i odstranjivanje postojećih betonskih rubnjaka 18/24 i upuštenih</t>
  </si>
  <si>
    <t>rubnjaka 8/20/50 cm. Ova stavka obuhvaća: vađenje i usitnjavanje rubnjaka u dijelove prikladne za utovar, utovar, prijevoz, istovar, i razastiranje na trajnu deponiju čiju lokaciju osigurava izvođač radova. Izvedba i kontrola kakvoće i obračun prema Općim tehničkim uvjetima za radove na cestana, IGH 2001.(OTU), 1. Poglavlje; odredba 1-03.2.</t>
  </si>
  <si>
    <t>Obračunato po m1 porušenog rubnjaka.</t>
  </si>
  <si>
    <t>1.8.</t>
  </si>
  <si>
    <t>Rušenje postojećih slivnika koji se ukidaju</t>
  </si>
  <si>
    <t>Ovom radovima obuhvaćeno je: demontiranje kišne rešetke ili poklopca sa okvirima te odvoz na deponiju iskop i uklanjanje slivnika na cijeloj dubini, zajedno sa priključnom cijevi i saniranje otvora na kanalu ukoliko se otvor neće koristiti za novi slivnik, utovar, prijevoz, istovar, na trajnu deponiju čiju lokaciju osigurava izvođač radova.</t>
  </si>
  <si>
    <t>Obračunato po komadu porušenog slivnika.</t>
  </si>
  <si>
    <t>1.9.</t>
  </si>
  <si>
    <t>Rušenje i uklanjanje starih objekata od betona, armiranog betona ili kamena.</t>
  </si>
  <si>
    <t>Stavkom je obuhvaćeno rušenje betonskih i ab propusta, temelja starih ograda, bet. i kam. zidića, starih stupova, temelja stupova J.R., temelja prometnih znakova, šahtova, stepenica, zaostalih betonskih blokova i sl.</t>
  </si>
  <si>
    <t>Utovar, prijevoz, istovar, razastiranje i ugradnja na deponiji lokacije kao u st. 1.2.</t>
  </si>
  <si>
    <t>Izvedba i kontrola kakvoće i obračun prema Općim tehničkim uvjetima za radove na cestana, IGH 2001.(OTU), 1. Poglavlje; odredba 1-03.2.</t>
  </si>
  <si>
    <t>Obračunato po m3 porušenih i uklonjenih starih objekata od betona, mjereno u ugrađenom stanju.</t>
  </si>
  <si>
    <t>m3</t>
  </si>
  <si>
    <t>1.10.</t>
  </si>
  <si>
    <t>Glodanje (“frezanje”) postojećeg asfaltnog zastora na kontaktima starog i novog kolnika. Frezanje treba izvesti u debljini od prosječno 3 cm ( 0-4 cm).</t>
  </si>
  <si>
    <t>- strojno glodanje asfalta kolnika,</t>
  </si>
  <si>
    <t>- utovar i odvoz materijala nastalog glodanjem na trajnu deponiju čiju lokaciju osigurava izvođač radova.</t>
  </si>
  <si>
    <t>Glodanje izvršiti tako da se postigne izravnavajuća ravnina u odnosu na niveletu prometnice, te da je moguće na tako pripremljenu podlogu izvesti kontinuirani habajući sloj asfalt betona. Radovi obuhvaćaju glodanje (frezanje) također i na uklopima za privremenu prometnicu.</t>
  </si>
  <si>
    <t>Obračun se vrši po m2 površine.</t>
  </si>
  <si>
    <t>1.11.</t>
  </si>
  <si>
    <t>Ručni otkop rovova u svrhu utvrđivanja položaja postojećih instalacija i ucrtavanje u situaciju 1:200.</t>
  </si>
  <si>
    <t>Ručni otkop rovova na prosječnom razmaku od 25 m i na mjestima koje odredi nadzorni inženjer, a gdje se pretpostavlja da su smještene podzemne instalacije struje, vode, telefona, plina i kanalizacije i na mjestima gdje postoji sumnja da bi se mogle nalaziti podzemne instalacije.</t>
  </si>
  <si>
    <t>Ova stavka obuhvaća slijedeće radove:</t>
  </si>
  <si>
    <t>- ručni otkop rova uz pozornost da se ne oštete instalacije do dubine 1,8 m s mogućim razupiranjem</t>
  </si>
  <si>
    <t>- po potrebi zatrpavanje rova</t>
  </si>
  <si>
    <t>- utvrđivanje i snimanje položaja posto-jećih instalacija, te oznaka na površini terena sa položajem i dubinom, te unošenje u nacrt postojećih instalacija</t>
  </si>
  <si>
    <t>- otkopane rovove osigurati prema HTZ mjerama</t>
  </si>
  <si>
    <t>Obračun po m1 ručno otkopanog rova s odvozom na deponiju lokacije kao u st.1.2.</t>
  </si>
  <si>
    <t>1.12.</t>
  </si>
  <si>
    <t>Zaštita postojećih komunalnih instalacija PVC cijevima</t>
  </si>
  <si>
    <t>Ova stavka obuhvaća:</t>
  </si>
  <si>
    <t>ručni otkop zemlje oko instalacija, dobavu i dopremu materijala, oblaganje postojećih instalacija  PVC polucijevima promjera 150 - 300 mm te izrada zaštite od betona C 16/20 u količini od 0,15 m3/m, zatrpavanje i odvoz viška zemlje deponiju lokacije kao u st. 1.2.</t>
  </si>
  <si>
    <t>Obračun po m1 obložene instalacije.</t>
  </si>
  <si>
    <t>ø150</t>
  </si>
  <si>
    <t>ø200</t>
  </si>
  <si>
    <t>ø300</t>
  </si>
  <si>
    <t>1.13.</t>
  </si>
  <si>
    <t>Demontaža i uklanjanje vertikalne signalizacije i info table.</t>
  </si>
  <si>
    <t>Stavka obuhvaća demontažu i uklanjanje postojećeg znaka uključujući i uklanjanje temelja istog, te odvoz na gradilišni deponij do ponovne ugradnje. Znak se ponovno ugrađuje nakon završetka svih građevinskih radova. U cijenu ulazi sav rad, materijal i prijevoz potreban za demontažu i ponovnu ugradnju.</t>
  </si>
  <si>
    <t>Znakovi koji nisu u skladu sa novim prometnim rješenjem, odvoze se na trajni deponij.</t>
  </si>
  <si>
    <t>Obračun po komadu demontiranog i ponovno ugrađenog znaka i table.</t>
  </si>
  <si>
    <t>Demontaža i uklanjanje ulazne rampe.</t>
  </si>
  <si>
    <t>Stavka obuhvaća demontažu i uklanjanje postojeće ulazne rampe uključujući i uklanjanje temelja te metalnog zaštitnog okvira, te odvoz na gradilišni deponij do ponovne ugradnje. Rampa se ponovno ugrađuje nakon završetka svih građevinskih radova. U cijenu ulazi sav rad, materijal i prijevoz potreban za demontažu i ponovnu ugradnju.</t>
  </si>
  <si>
    <t>Obračun po komadu demontirane i ponovno ugrađene rampe.</t>
  </si>
  <si>
    <t>kompl</t>
  </si>
  <si>
    <t>1.15.</t>
  </si>
  <si>
    <t>Čišćenje i pranje okolnih prometnica od nečistoća.</t>
  </si>
  <si>
    <t>Postojeću asfaltnu podlogu treba oprati i očistiti od vezanog i nevezanog materijala i nečistoća.</t>
  </si>
  <si>
    <t>Obračun po m2 očišćene prometnice.</t>
  </si>
  <si>
    <t>1.16.</t>
  </si>
  <si>
    <t>Čišćenje gradilišta nakon završetka svih radova sa odvozom otpada i zaostalog građevnog materijala na deponiju do 25 km.</t>
  </si>
  <si>
    <t>1.17.</t>
  </si>
  <si>
    <t xml:space="preserve">Geodetsko snimanje izvedenog stanja prometnih površina, nakon potpunog dovršenja svih radova. </t>
  </si>
  <si>
    <t>Snimanje i unos podataka u katastar obavlja ovlašteno poduzeće za tu vrstu posla.</t>
  </si>
  <si>
    <t>Obračun po m2 snimljene površine.</t>
  </si>
  <si>
    <t>U K U P N O:</t>
  </si>
  <si>
    <t>2.0.</t>
  </si>
  <si>
    <t xml:space="preserve">DONJI STROJ </t>
  </si>
  <si>
    <t>2.1.</t>
  </si>
  <si>
    <t>Iskop humusa u debljini sloja od 30 cm.</t>
  </si>
  <si>
    <t>(St.2.1. OTU)</t>
  </si>
  <si>
    <t>HRN U.E1.010, HRN U.B1.024</t>
  </si>
  <si>
    <t>Rad obuhvaća površinski iskop humusa te njegovo prebacivanje na gradski deponij do 25 km.</t>
  </si>
  <si>
    <t>Humus sa predmetne trase ima veliki udio muljevitih primjesa i nije dovoljno kvalitetan pa se ne predviđa njegovo korištenje za završno uređenje zelenih površina.</t>
  </si>
  <si>
    <t xml:space="preserve">Humus se iskopava isključivo strojno, a ručno jedino tamo gdje to strojevi ne bi mogli obaviti na zadovoljavajući način. </t>
  </si>
  <si>
    <t>Obračunato po m3 stvarno iskopanog humusa u sraslom stanju, a jedinična cijena uključuje iskop humusa, prebacivanje u deponiju sa razastiranjem i planiranjem kao i sve ostalo prema važećim propisima za ovu stavku.</t>
  </si>
  <si>
    <t>2.2.</t>
  </si>
  <si>
    <t>Iskop na trasi u širokom otkopu u materijalu C kategorije.</t>
  </si>
  <si>
    <t>(St.2.3. OTU), HRN U.E1.010</t>
  </si>
  <si>
    <t>Rad obuhvaća široke iskope predviđene projektom ili zahtjevom nadzornog inženjera u materijalu kategorije C, s utovarom iskopanog materijala u prijevozno sredstvo i prijevoz na deponiju, radove na uređenju i čišćenju pokosa, te planiranje iskopanih površina i komprimiranje zdravice - posteljice na zbijenost ME=30 N/mm2.</t>
  </si>
  <si>
    <t>Pri izradi iskopa treba provesti sve mjere sigurnosti pri radu i sva potrebna osiguranja postojećih objekata i komunikacija. Široki iskop treba obavljati upotrebom odgovarajuće mehanizacije, a ručni rad treba ograničiti na neophodni minimum.</t>
  </si>
  <si>
    <t>Sve iskope treba izvesti u  dubini od 40 cm i urediti prema karakterističnim profilima, predviđenim kotama i predviđenim nagibima u projektu, odnosno prema zahtjevu nadzornog inženjera.</t>
  </si>
  <si>
    <t>Iskopani materijal prevozi se na deponiju na lokaciji kao u st. 1.2. uz razastiranje i planiranje na deponiji.</t>
  </si>
  <si>
    <t>Obračunato po m3 stvarno iskopanog mat. u sraslom stanju.</t>
  </si>
  <si>
    <t>2.3.</t>
  </si>
  <si>
    <t>Zamjena zemljanog materijala vibriranim šljunkom ili kamenim materijalom u debljini od 25 cm, radi poboljšanja nosivosti temeljnog tla.</t>
  </si>
  <si>
    <t>Računato sa 50% od ukupne površine novog kolnika.</t>
  </si>
  <si>
    <t>Predviđa se zamjena sloja od 25 cm bez ugradnje geotekstila.</t>
  </si>
  <si>
    <t>(St. 2.8.2. OTU)</t>
  </si>
  <si>
    <t>HRN U.E1.010</t>
  </si>
  <si>
    <t>HRN U.B1.038</t>
  </si>
  <si>
    <t>Rad obuhvaća iskop sloja slabog materijala u temeljnom tlu s odvozom u deponiju, te njegovu zamjenu izradom zbijenog nasipnog sloja od boljeg materijala. Slabi materijal temeljnog tla zamjeniti će se kvalitetnijim materijalom kada se zbog svojstva materijala u temeljnom tlu uz odgovarajući način rada (St. 2.8.1.) ne mogu postići zahtjevi kvalitete iz tabele 5. u točki 2.8.1.OTU.</t>
  </si>
  <si>
    <t xml:space="preserve">Materijal za zamjenu predlaže izvođač i osigurava sva potrebna ispitivanja radi uvida u njegovu kvalitetu, a primjenu tog materijala mora odobriti nadzorni inženjer. Debljina sloja kojeg treba zamjeniti ovim projektom predviđa se 25 cm, ako se ne postignu zahtjevi kvalitete iz st. 2.8.1. OTU, debljina sloja se određuje na pokusnoj dionici. </t>
  </si>
  <si>
    <t xml:space="preserve">Na pokusnoj dionici određuje se i vrsta strojeva za zbijanje i režim njihova rada. </t>
  </si>
  <si>
    <t>Dužina pokusne dionice iznosi najmanje 50 m, a svi troškovi u vezi s pokusnom dionicom, padaju na teret izvođača, a ako ona zadovolji kriterije za ocjenu kvalitete iz točke 2.8.1.OTU, i ako se uklapa u trasu ceste, priznaje se kao potpuno završeni zamjenski sloj.</t>
  </si>
  <si>
    <t>Ukoliko se nakon iskopa za zamjenski sloj i zbijanja ne može postići Ms ≥ 30 N/mm2 treba primjeniti slijedeće uvjete:</t>
  </si>
  <si>
    <t>- ako se Ms kreće od 5 - 15 N/mm2 potrebno je izvesti zamjenu materijala u debljini od 25 cm,</t>
  </si>
  <si>
    <t>- ako je Ms manji od 5 N/mm2 treba izvršiti produbljenje za dodatnih 25 cm i na temeljno tlo postaviti getekstil 300 g/m2, te izvesti zamjenski sloj ukupne debljine od 50 cm.</t>
  </si>
  <si>
    <t>2.3.1.</t>
  </si>
  <si>
    <t>Iskop materijala na mjestu zamjene tla ispod trupa prometnice.</t>
  </si>
  <si>
    <t>- iskop, utovar i istovar materijala,</t>
  </si>
  <si>
    <t>- prijevoz materijala na deponiju lokacije kao u st. 1.2.</t>
  </si>
  <si>
    <t>- razastiranje materijala na deponiji,</t>
  </si>
  <si>
    <t>- planiranje materijala na deponiji,</t>
  </si>
  <si>
    <t>- planiranje posteljice u iskopu do točnosti ±3 cm, te valjanje odgovarajućim valjcima.</t>
  </si>
  <si>
    <t>Obračun po m3 iskopanog materijala mjereno u sraslom stanju sa prijevozom.</t>
  </si>
  <si>
    <t>2.3.2.</t>
  </si>
  <si>
    <t xml:space="preserve">Zamjena iskopanog materijala materijalom od prirodnog šljunka ili kamena. </t>
  </si>
  <si>
    <t>Kvaliteta šljunka i ugradnja mora odgovarati tehničkim propisima za izradu nasipa što treba dokazati atestom.</t>
  </si>
  <si>
    <t>Ugradnju materijala treba vršiti tako da se ne oštećuje profil posteljice, a zbijanje vršiti da se postigne ME≥ 30 N/mm2.</t>
  </si>
  <si>
    <t>Ovaj dio radova obuhvaća:</t>
  </si>
  <si>
    <t>- dobavu šljunka ili kamenog materijala,</t>
  </si>
  <si>
    <t>- prijevoz na gradilište,</t>
  </si>
  <si>
    <t>- razastiranje, planiranje do točnosti K 3 cm i zbijanje</t>
  </si>
  <si>
    <t>- dobava atesta o kvaliteti šljunka ili kamena i zbijenosti.</t>
  </si>
  <si>
    <t>Obračun po m3 izvedenog zamjenskog sloja.</t>
  </si>
  <si>
    <t>2.4.</t>
  </si>
  <si>
    <t>Planiranje posteljice na projektom predviđene kote.</t>
  </si>
  <si>
    <t>U stavku je uključeno rješavanje odvodnje posteljice, sabijanje posteljice tako da se postigne zbijenost od 100% prema standardnom Proctorovom pokusu, odnosno Ms=30MN/m2 za zemljane materijale, odnosno Ms=40MN/m2 za šljunčane materijale mjereno kružnom pločom promjera 30 cm pri optimalnoj vlažnosti materijala.</t>
  </si>
  <si>
    <t>U cijenu stavke su uključeni svi pripremni i pomoćni radovi, alati i materijal.</t>
  </si>
  <si>
    <t>Obračunato po m2 planirane površine.</t>
  </si>
  <si>
    <t>2.5.</t>
  </si>
  <si>
    <t>Uređenje slabo nosivog temeljnog tla i posteljice polaganjem netkanog geotekstila načina ugradbe (preklapanjem, zavarivanjem ili šivanjem)</t>
  </si>
  <si>
    <t>te kakvoće prema projektu, na prethodno poravnato tlo. Rad se obračunava i mjeri prema stvarnoj površini tla na koji je položen geotekstil (preklopi se ne uračunavaju). Prvi sloj nasipa koji se nanosi s čela u smjeru preklopa  obračunava se u stavci nasipa. Upotrijebiti geoteksitl 300 g/m2, namjenjen za razdvajanje i pojačanje, za metrijal granulacije zrna do 63 mm, vrstu tla U1 i razred optere-ćenja LKL I-IV, prema austrijskim RVS 3.63. Geotekstil se postavlja ako se nakon iskopa za zamjenu temeljnog tla od 50 cm na temeljnom tlu ne može postići stišljivost od Ms=5 N/mm2, u svemu kako je opisano u prethodnoj stavci. Ovom stavkom je obraču-nato je polaganje geotekstila na cijeloj površini pod kolnikom (preklopi širine 30 cm). Točan obračun izvršiti prema stvarno izvršenim radovima. Izvedba, kontrola kakvoće i obračun prema Općim tehničkim uvjetima za radove na cestama, IGH 2001. (OTU), 1. i 2. Poglavlje; odredba 2-08.4.</t>
  </si>
  <si>
    <t>Obračunato po m2 postavljenog geotekstila.</t>
  </si>
  <si>
    <t>2.6.</t>
  </si>
  <si>
    <t xml:space="preserve">Izrada nasipa od kamenog drobljenog materijala ili šljunka. </t>
  </si>
  <si>
    <t>Nasip se izvodi ispod nogostupa u slojevima čiju debljinu treba odrediti obzirom na vrstu materijala i raspoloživa sredstva za nabijanje.</t>
  </si>
  <si>
    <t>Nabijanje nasipa treba izvoditi tako da se postigne ME ≥ 40 N/mm2 što izvođač dokazuje atestom.</t>
  </si>
  <si>
    <t>Podobnost materijala za izradu nasipa izvođač prije ugradnje dokazuje atestom.</t>
  </si>
  <si>
    <t>- dobavu kamenog materijala, prijevoz na gradilište, istovar sa razastiranjem u slojevima, nabijanje, te planiranje završnog sloja sa točnošću ±3 cm,</t>
  </si>
  <si>
    <t>- ispitivanje svakog sloja i dobavljanje svih atesta i druge radnje za potpuno dovršenje izrade nasipa.</t>
  </si>
  <si>
    <t>Obračunato po m3 nasipa mjerenjem profila u nabijenom stanju.</t>
  </si>
  <si>
    <t>3.0.</t>
  </si>
  <si>
    <t>GORNJI  STROJ</t>
  </si>
  <si>
    <t>3.1.</t>
  </si>
  <si>
    <t>Izrada tamponskog sloja od drobljenog kamenog materijala 0/63 mm, debljine prema projektu.</t>
  </si>
  <si>
    <t xml:space="preserve">Nakon preuzimanja ispitanog planuma u usjecima, zasjecima i nasipima, donjeg stroja (posteljice) u pogledu zbijenosti, ravnosti projektiranih nagiba, pravilno izvedene odvodnje, a sve prema važećim standardima, pristupa se izradi tamponskog sloja. </t>
  </si>
  <si>
    <t>Za izradu ovog sloja treba upotrijebiti drobljeni kameni materijal  za koji je pribavljen atest o njegovoj podobnosti za izradu tamponskog sloja. Droblj. kameni mat. se mora navoziti (navlačiti) tako da se ne ošteti izvedeni profil posteljice.</t>
  </si>
  <si>
    <t>Tampon se mora nabiti odgovarajućim vibra-cionim strojevima.</t>
  </si>
  <si>
    <t>- kolnik    Ms= 100 N/mm2</t>
  </si>
  <si>
    <t>- nogostup    Ms= 40 N/mm3</t>
  </si>
  <si>
    <t>Sve nepravilnosti utvrđene za vrijeme zbijanja mora izvođač o svom trošku ukloniti.</t>
  </si>
  <si>
    <t>Sva tekuća i kontrolna ispitivanja treba vršiti prema važećim standardima i propisima u toku građenja.</t>
  </si>
  <si>
    <t>- pribavljanje atesta za kameni materijal prije početka radova,</t>
  </si>
  <si>
    <t>- nabava, dovoz i istovar kamen. materijala,</t>
  </si>
  <si>
    <t>- razgrtanje, planiranje, profiliranje tamponskog sloja i zbijanje,</t>
  </si>
  <si>
    <t>- kontrola ravnine i visine izvedenog tamponskog sloja,</t>
  </si>
  <si>
    <t>- sve radove na ispitivanju koji su potrebni za pravilno izveden tampon prema HRN.9.020 kao i pribavljanje atesta.</t>
  </si>
  <si>
    <t>Obračun po m3 ugrađenog tamponskog sloja u zbijenom stanju.</t>
  </si>
  <si>
    <t>- nogostup d=30 cm</t>
  </si>
  <si>
    <t>- kolnik d=40 cm</t>
  </si>
  <si>
    <t>3.2.</t>
  </si>
  <si>
    <t>Dobava i ugradnja tipskih betonskih rubnjaka presjeka 8x20cm izvedenih iz betona C 40/50.</t>
  </si>
  <si>
    <t>Rubnjaci se postavljaju na podlogu od betona C 16/20, presjeka prema detalju. Sastave rubnjaka treba izvesti u širini oko 10mm te ispuniti cementni mortom omjera 1:4, uvučenim za 10mm.</t>
  </si>
  <si>
    <t>U stavku je uključen i eventualno potreban iskop te oplata za podlogu.</t>
  </si>
  <si>
    <t>Obračunato po m1 ugrađenog rubnjaka.</t>
  </si>
  <si>
    <t>- ugradnja upušteno</t>
  </si>
  <si>
    <t>3.3.</t>
  </si>
  <si>
    <t>Dobava i ugradnja tipskih betonskih rubnjaka presjeka 18x24cm izvedenih iz betona C40/45.</t>
  </si>
  <si>
    <t>Rubnjaci se postavljaju na podlogu od betona C16/20, presjeka prema detalju. Sastave rubnjaka treba izvesti u širini oko 10mm te ispuniti cementni mortom omjera 1:4, uvučenim za 10mm.</t>
  </si>
  <si>
    <t xml:space="preserve">OPĆA NAPOMENA ZA IZVEDBU SVIH VRSTA ASFALTERSKIH RADOVA </t>
  </si>
  <si>
    <t>Tehnički uvjeti za izvedbu asfalterskih radova nisu posebno opisani u stavkama troškovnika već su dani u posebnom prilogu Program kontrole i osiguranja kakvoće. Kod sastavljanja ponude i izvebe asfalterskih radova u svemu se treba pridržavati tehničkih uvjeta koji su sastavni dio projekta.</t>
  </si>
  <si>
    <t xml:space="preserve">U cijenu mora biti uračunato: </t>
  </si>
  <si>
    <t>- sva potrebna odsjecanja asfalta kao i prskanja podloge,</t>
  </si>
  <si>
    <t>- tekuća i kontrolna ispitivanja, te pribavljanje atesta od ovlaštenog poduzeća.</t>
  </si>
  <si>
    <t>3.4.</t>
  </si>
  <si>
    <t>Dobava i stroj. izrada donjeg nosivog asfalt betona od drobljenog eruptivnog agregata - NOGOSTUP.</t>
  </si>
  <si>
    <t>Sastav mješavine i kvaliteta upotrebljenih komponenata trebaju odgovarati propisima za AC 16 base 50/70 AG6 M1-E6.</t>
  </si>
  <si>
    <t>Nosivi sloj asfalta se postavlja na nosivi tamponski sloj, a debljina sloja u uvaljanom stanju treba biti 5cm.</t>
  </si>
  <si>
    <t>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t>
  </si>
  <si>
    <t>Izvedba, kontrola kakvoće i obračun prema HRN EN 13108-1 za srednje prometno opterećenje.  Na mjestima gdje se sloj ugrađuje u proširenja kolnika i na mjestima uklapanja u postojeće asfaltne površine; stavkom je obuhvaćena i odgovarajuća priprema postojećih rubova asfalta strojnim zasijecanjem.</t>
  </si>
  <si>
    <t>Obračunato po m2 ugrađenog asfalta.</t>
  </si>
  <si>
    <t>3.5.</t>
  </si>
  <si>
    <t>Dobava i stroj. izrada donjeg nosivog asfalt betona od drobljenog eruptivnog agregata - KOLNIK.</t>
  </si>
  <si>
    <t>Sastav mješavine i kvaliteta upotrebljenih komponenata trebaju odgovarati propisima za AC 22 base 50/70 AG6 M1-E.</t>
  </si>
  <si>
    <t>Nosivi sloj asfalta se postavlja na nosivi tamponski sloj, a debljina sloja u uvaljanom stanju treba biti 8 cm.</t>
  </si>
  <si>
    <t>3.6.</t>
  </si>
  <si>
    <t>Dobava i stroj. izrada donjeg nosivog asfalt betona od drobljenog eruptivnog agregata -PARKIRALIŠTE.</t>
  </si>
  <si>
    <t>3.7.</t>
  </si>
  <si>
    <t>Dobava i strojna izrada završnog - habajućeg sloja od asfalt betona vrućim postupkom - NOGOSTUP.</t>
  </si>
  <si>
    <t>Sastav mješavine i kvalitet upotrebljenog materijala trebaju odgovarati propisima za AC 8 surf 50/70 AG2 M3-E.</t>
  </si>
  <si>
    <t>Debljina sloja je 3cm u uvaljanom stanju, a postavlja se na nosivo vezni sloj.</t>
  </si>
  <si>
    <t>Izvedba, kontrola kakvoće i obračun prema HRN EN 13108-1 za srednje prometno opterećenje. U cijenu izvedbe habajućeg sloja uključeno je čišćenje podloge te nabava, prijevoz i prskanje bitumenskom emulzijom prije izvedbe samog sloja u količini od 0.30 kg/m2.</t>
  </si>
  <si>
    <t>3.8.</t>
  </si>
  <si>
    <t>Dobava i strojna izrada završnog - habajućeg sloja od asfalt betona vrućim postupkom - KOLNIK.</t>
  </si>
  <si>
    <t>Sastav mješavine i kvalitet upotrebljenog materijala trebaju odgovarati propisima za AC 11 surf 50/70 AG1 M2-E.</t>
  </si>
  <si>
    <t>Debljina sloja je 4cm u uvaljanom stanju, a postavlja se na nosivo vezni sloj.</t>
  </si>
  <si>
    <t>3.9.</t>
  </si>
  <si>
    <t xml:space="preserve">Dobava i strojna izrada završnog - habajućeg sloja od asfalt betona vrućim postupkom - PARKIRALIŠTE. </t>
  </si>
  <si>
    <t>3.10.</t>
  </si>
  <si>
    <t>Zalijevanje uzdužnih i poprečnih reški širine 1.5 cm, bitumenskom masom za reške, na rampama za invalide.</t>
  </si>
  <si>
    <t>Obračun po m1 uređene reške.</t>
  </si>
  <si>
    <t>4.0.</t>
  </si>
  <si>
    <t>ODVODNJA</t>
  </si>
  <si>
    <t>4.1.</t>
  </si>
  <si>
    <t xml:space="preserve">Izrada slivnika od betonskih cijevi promjera 50 cm, ukupne dubine od cca 2.50. </t>
  </si>
  <si>
    <t>(St.4.5.2.OTU), HRN U.N1.050, HRN U.E3.050</t>
  </si>
  <si>
    <t>Betonske cijevi moraju biti atestirane, a njihovu upotrebu odobrava nadzorni inženjer. Sve priključne cijevi također treba obložiti betonom sa dodatkom aditiva za nepropusnot prema detalju iz projekta.</t>
  </si>
  <si>
    <t>U cijenu ulazi:</t>
  </si>
  <si>
    <t>a) iskop rova za priključak vodolovnih grla na kanalizacionu mrežu, sa ravnim odsjecanjem bokova rova, razupiranjem rova i fino niveliranje dna rova na visinu,</t>
  </si>
  <si>
    <t>b) iskop za vodolovna grla,</t>
  </si>
  <si>
    <t>c) zatrpavanje rova oko vodolovnih grla i rova za priključne cijevi, cementnom stabilizacijom uz propisno nabijanje,</t>
  </si>
  <si>
    <t>d) prijevoz viška iskopane zemlje na deponiju na lokaciju kao u st. 01.02</t>
  </si>
  <si>
    <t>e) probijanje zidova betonskih okana za priključak cijevi ø 20 cm,</t>
  </si>
  <si>
    <t>f) izrada betonske ploče dna vodolovnih grla iz nabijenog betona C16/20 sa aditivima za nepropusnost,</t>
  </si>
  <si>
    <t>g) dobava, doprema i ugradnja gotovih betonskih cijevi dužine 2.50m, ø 50 cm za vodolovna grla ugrađenih na svježi beton ploče dna,</t>
  </si>
  <si>
    <t>h) izrada jednostrane oplate oko betonske cijevi ø 50 cm, te izrada betonske obloge od betona C16/20 sa aditivima za nepropusnost,</t>
  </si>
  <si>
    <t>i) izrada, doprema i ugradnja armirano betonske ploče (okvira) od C16/20, debljine 10 cm,</t>
  </si>
  <si>
    <t>j) nabava i ugradnja ravnih lijevano-željeznih punih kanalskih poklopaca dim. 400x400 mm nosivosti 250 KN za bočni slivnik.  Materijal izrade rešetke je "sivi lijev", a premaz je crni bitumenski.</t>
  </si>
  <si>
    <t>k) zapunjenje svih reški između okvira kanalske rešetke i beton. rubnjaka, hidrokitom u dubini od 1.5 cm, a donji dio reški ispuniti cementnim mortom u omjeru 1:4</t>
  </si>
  <si>
    <t>l) drugi radovi za kompletno dovršenje slivnika i priključka tako da slivnik bude sposoban za funkcioniranje,</t>
  </si>
  <si>
    <t>m) obavezno ispitivanje vodonepropus-nosti svih slivnika i njihovih priključnih cijevi te ishođenje atesta o nepropusnosti.</t>
  </si>
  <si>
    <t>U cijenu koštanja obračunat je sav potreban materijal i radna snaga.</t>
  </si>
  <si>
    <t>Obračun po komadu kompletno izvedenog vodolovnog grla.</t>
  </si>
  <si>
    <t>- klasično vodolovno grlo s rešetkom i taložnicom ø 50 cm, bez priključne cijevi slivnika</t>
  </si>
  <si>
    <t>4.2.</t>
  </si>
  <si>
    <t>Izrada priključaka slivnika do vanjske kanalizacije od PVC Ø 200 mm, DIN 19534 ili ÖNORM B 5184.</t>
  </si>
  <si>
    <t xml:space="preserve"> - nabava, doprema i ugradnja cijevi po pravcu i niveleti sa izvedbom spojeva. Cijev ugraditi na betonsku podlogu i u betonskoj oblozi prema nacrtu slivnika, prema detalju</t>
  </si>
  <si>
    <t xml:space="preserve"> - izrada spoja priključka na okno vanjske kanalizacije</t>
  </si>
  <si>
    <t>- ispitivanje nepropusnosti i davanje atesta o nepropusnosti.</t>
  </si>
  <si>
    <t>Obračun po m1 kompletnog priključka.</t>
  </si>
  <si>
    <t xml:space="preserve"> - PVC cijevi Ø 200 mm</t>
  </si>
  <si>
    <t xml:space="preserve"> - priključci Ø 200 mm</t>
  </si>
  <si>
    <t>4.3.</t>
  </si>
  <si>
    <t>Čišćenje izvedenih slivnika</t>
  </si>
  <si>
    <t>Stavka obuhvaća čišćenje svih dijelova sustava odvodnje nakon uspješno provedenog ispitivanja tlačnom probom.</t>
  </si>
  <si>
    <t>Rad se obračunava po komadu izvedenog slivnika sa spojem na reviziono okno kanalizacije.</t>
  </si>
  <si>
    <t>4.4.</t>
  </si>
  <si>
    <t xml:space="preserve">Izrada drenaže posteljice tampona prema datom detalju. </t>
  </si>
  <si>
    <t>- iskop odnosno produbljenje, posteljice za drenažu u materijalu C kategorije i niveliranje iskopanog rova,</t>
  </si>
  <si>
    <t>- nabava, doprema i polaganje fleksibilne PVC drenažne cijevi DN150 .</t>
  </si>
  <si>
    <t>- drenažne cijevi se ugrađuju u sloj betona C12/16 (tajača) u uzdužnom nagibu od 0,5%</t>
  </si>
  <si>
    <t xml:space="preserve">  šljunak za tampon upotrebljava se za drenažni materijal uz uvjet da ne smije sadržavati finih (prašinastih) čestica manjih od 0,6 mm u većim količinama od 5% i finih pješčanih čestica između 0,06-0,2 mm više od 10-15% težinskog dijela ukupne količine, što treba ispitati laboratorijski.</t>
  </si>
  <si>
    <t>Ovim radovima obuhvaćena je izvedba zaštite drenažne cijevi od granuliranog materijala 11/32 mm.</t>
  </si>
  <si>
    <t>U cijenu ulazi nabava, doprema i ugradnja cijevi, te ostalog drenažnog materijala kao i potrebna radna snaga.</t>
  </si>
  <si>
    <t>Obračunato po m1 kompletno izvedene drenaže.</t>
  </si>
  <si>
    <t>5.0.</t>
  </si>
  <si>
    <t>GRAĐEVINSKI RADOVI NA KOMUNALNIM INSTALACIJAMA</t>
  </si>
  <si>
    <t>5.1.</t>
  </si>
  <si>
    <t>Završno prilagođavanje postojećih i novo izvedenih revizionih okana komunalnih instalacija niveleti kolnika i nogostupa. Poklopce okana potrebno je prilagoditi niveleti prometnice podizanjem (dobetoniranjem) ili spuštanjem (rušenjem) za prosječno 0.0-0.5 m.</t>
  </si>
  <si>
    <t>- skidanje poklopca i okvira te deponiranje na gradilištu do ponovne ugradnje</t>
  </si>
  <si>
    <t>- rušenje postojećeg okna do potrebne visine sa odstranjivanjem porušenog dijela i izravnanje cementnim mortom ili betonom radi polaganja poklopca,</t>
  </si>
  <si>
    <t>- dobetoniranje okna do potrebne visine s izradom potrebne oplate i žbukanjem dobetoniranog dijela revizionog okna cementnim mortom 1:2 u sloju debljine 2 cm s dodatkom sredstva za nepropusnost,</t>
  </si>
  <si>
    <t>- predviđa se ugradnja postojećih poklopaca uz 50% ugradnje novih. Novi poklopci se ugrađuju na zahtjev nadzornog inženjera ili investitora ukoliko postojeći ne zadovoljavaju propisane uvjete.</t>
  </si>
  <si>
    <t>Obračunato po komadu prilagođenog okna.</t>
  </si>
  <si>
    <t>5.2.</t>
  </si>
  <si>
    <t>Prilagođavanje postojećih komunalnih instalacija, hidranata i gromobrana niveleti prometnice.</t>
  </si>
  <si>
    <t>Postojeće škrinjice vodovoda, hidrantske kape i gromobranske kape potrebno je prilagoditi novoj niveleti prometnice podizanjem ili spuštanjem.</t>
  </si>
  <si>
    <t>Kod podizanja ili spuštanja 10-15 cm produžne motke zatvarača nije potrebno mijenjati, a kod većih podizanja ili spuštanja produžne motke zatvarača potrebno je zamijeniti.</t>
  </si>
  <si>
    <t>- iskop oko škrinjice do potrebne dubine s odvozom viška materijala na deponiju,</t>
  </si>
  <si>
    <t>- odstranjivanje škrinjice sa skidanjem ili podlaganjem opeke oko motke zatvarača do potrebne visine,</t>
  </si>
  <si>
    <t>- zamjena produžne motke zatvarača (veća ili manja od postojeće),</t>
  </si>
  <si>
    <t>- postava postojećih škrinjica na novu podlogu s potrebnim zatrpavanjem oko škrinjice ili betoniranjem, uz 30% ugradnje novih.</t>
  </si>
  <si>
    <t>Nove škrinjice se ugrađuju na zahtjev nad-zornog inženjera ili investitora ukoliko postojeće ne zadovoljavaju propisane uvjete.</t>
  </si>
  <si>
    <t>Obračunato po komadu.</t>
  </si>
  <si>
    <t>6.0.</t>
  </si>
  <si>
    <t>PROMETNA SIGNALIZACIJA</t>
  </si>
  <si>
    <t>6.1.</t>
  </si>
  <si>
    <t>VERTIKALNA SIGNALIZACIJA</t>
  </si>
  <si>
    <t xml:space="preserve">Ugradnja prometnih znakova prema projektu, nakon završenih građevinskih radova. Prometnih znakovi su u reflektirajućoj tehnici. </t>
  </si>
  <si>
    <t>- iskop za temelje nosača,</t>
  </si>
  <si>
    <t xml:space="preserve">  izrada betonskih temelja oblika krnje piramide sa stranicama donjeg kvadrata 30 cm i gornjeg 20 cm i dub.min.80 cm, od betona klase C 16/20 (MB-20) s nabavom, ugradnjom i njegom betona te zatrpavanje nakon izrade temelja materijalom iz iskopa s odvozom viška materijala na deponij.</t>
  </si>
  <si>
    <t>- u cijenu je uključena nabava materijala, oplata temelja, ugradnja ankera i podložnih ploča za pričvršćenje stupa,</t>
  </si>
  <si>
    <t>- postavljanje nosača (stupova) za pričvršćenje prometnih znakova u skladu s Pravilnikom o prometnim znakovima, opremi i signalizaciji na cestama (NN br. 33/2005.) i HRN EN 12899-1.</t>
  </si>
  <si>
    <t>- u cijenu je uključena nabava i postava stupova prema projektu (od aluminijskih ili od Fe cijevi), svi prijevozi i prijenosi sa skladištenjem te sav rad i materijal za ugradnju,</t>
  </si>
  <si>
    <t xml:space="preserve">  nabava znakova s bojenjem i lijepljenjem folije (I. klase retrorefleksije prema HRN EN 1436:2001 en-engineer intesity), svi prijevozi i prijenosi sa skladištenjem te sav rad i materijal te pričvrsni elementi i pribor za ugradnju, u skladu s Pravilnikom o prometnim znakovima, opremi i signalizaciji na cestama (NN br. 33/2005.) i HRN EN 1115, HRN EN 12899-1, HRN EN 1790, HRN 1116, HRN 1117,  HRN 1118</t>
  </si>
  <si>
    <t xml:space="preserve">Izvedba, kontrola kakvoće i obračun prema Općim tehničkim uvjetima za radove na cestama, IGH 2001. (OTU), 1. i 7. Poglavlje; odredba 7-01., 7-01.4.;1. i 9. Poglavlje 9-01., 9-01.1., 9-01.2., 9-01.3., 9-01.4. </t>
  </si>
  <si>
    <t>Obračun po komadu postavljenog znaka kompletno sa svim radovima.</t>
  </si>
  <si>
    <t>6.2.</t>
  </si>
  <si>
    <t>HORIZONTALNA SIGNALIZACIJA</t>
  </si>
  <si>
    <t>Dobava i izvedba horizontalne signalizacije bojanjem gustom uljenom bojom bijelog tona standardne kvalitete (širina razdjelnih crta iznosi 20 cm). Signalizacija se izvodi masom IV. klase retrorefleksije prema HRN EN 1436:2001 en-engineer intesity), a u skladu s Pravilnikom o prometnim znakovima, opremi i signalizaciji na cestama (NN br. 33/2005.) i HRN EN 1436, HRN EN 1871, HRN EN 1463-1 i 2, HRN U.S4.221, HRN U.S4.222, HRN U.S4.223, HRN U.S4.225, HRN U.S4.226, HRN U.S4.227, HRN U.S4.228, HRN U.S4.229, HRN U.S4.230, HRN U.S4.231, HRN U.S4.233, HRN U.S4.234,</t>
  </si>
  <si>
    <t>U cijenu stavke su uključeni svi pripremni i pomoćni radovi, alati i materijali.</t>
  </si>
  <si>
    <t>Izvedba, kontrola kakvoće i obračun prema Općim tehničkim uvjetima za radove na cestama, IGH 2001. (OTU), 1. i 9. Poglavlje; odredba 9-02., 9-02.1., 9-02.2., 9-02.3., 9-01., 9-01.3.</t>
  </si>
  <si>
    <t>Obračun po m² označenih površina.</t>
  </si>
  <si>
    <t>- bijela boja</t>
  </si>
  <si>
    <t>6.3.</t>
  </si>
  <si>
    <t>Dobava materijala i izrada taktilne površine.</t>
  </si>
  <si>
    <t>Spojevi nove prometnice sa susjednim prometnicama projektirani su tako da se omogući nesmetan prolaz osobama s invaliditetom i smanjene pokretljivosti. Prijelaz s nogostupa na razinu kolnika osiguran je ukošenjem rubnjaka i taktilnim poljem čepaste strukture (Pravilnik o osiguranju pristupačnosti građevina osobama s invaliditetom i smanjene pokretljivosti NN 151/05)</t>
  </si>
  <si>
    <t>Pristupačna taktilna površina izvodi se reljefnom obradom visine do 5 mm na način da ne otežava kretanje invalidskih kolica, da je prepoznatljiva na dodir stopala ili bijelog štapa, da ne zadržava vodu, snijeg i prljavštinu, te da se lako održava.</t>
  </si>
  <si>
    <t>Najmanje dimenzije taktilne površine i mjesta na kojima je obvezna njena primjena određena su ovisno o svakom pojedinom elementu pristupačnosti propisanom Pravilnikom.</t>
  </si>
  <si>
    <t>Taktilne površine izvesti prema uputama proizvođača.</t>
  </si>
  <si>
    <t>Obračun po m2 ugrađenih taktilnih površina.</t>
  </si>
  <si>
    <t>6.4.</t>
  </si>
  <si>
    <t>Privremena regulacija prometa za vrijeme izvođenja radova.</t>
  </si>
  <si>
    <t>Pod ovom regulacijom prometa podrazumijeva se šira regulacija prometa obilaznim ulicama, dok užu regulaciju prometa tj. zatvaranje gradilišta i regulaciju prometa preko samog gradilišta treba izvođač obuhvatiti organizacijom gradilišta.</t>
  </si>
  <si>
    <t>- postavljanje novih i izmjena postojećih prometnih znakova,</t>
  </si>
  <si>
    <t>- nakon prestanka privremene regulacije vraćanje prometnih znakova u prvobitno stanje,</t>
  </si>
  <si>
    <t>- objava privremene regulacije u javnim glasilima kao i početka i završetka trajanja iste,</t>
  </si>
  <si>
    <t>- održavanje svih znakova za vrijeme trajanja privremene regulacije.</t>
  </si>
  <si>
    <t>- izrada privremene regulacije prometa u cijeloj zoni provizorija, polaganjem termo-plastične trake SKOTCH-LANE š=15 cm (crvene boje) i postavljanje privremene vertikalne signalizacije,</t>
  </si>
  <si>
    <t>- uklanjanje termoplastične trake i znakova nakon završetka izgradnje prometnice,</t>
  </si>
  <si>
    <t>Privremena regulacija prometa za vrijeme izvođenja radova biti će obuhvaćena posebnim projektom.</t>
  </si>
  <si>
    <t>komplet</t>
  </si>
  <si>
    <t>7.0.</t>
  </si>
  <si>
    <t>UREĐENJE ZELENIH POVRŠINA</t>
  </si>
  <si>
    <t>7.1.</t>
  </si>
  <si>
    <t>Oblaganje zelenih površina humusomu debljini sloja od cca 20 cm, odnosno do potrebne visine prema projektu.</t>
  </si>
  <si>
    <t>- doprema humusa iz deponije,</t>
  </si>
  <si>
    <t>- razastiranje humusa,</t>
  </si>
  <si>
    <t>- planiranje prema datim padovima,</t>
  </si>
  <si>
    <t>- zatravljivanje uređenih površina</t>
  </si>
  <si>
    <t>Obračunato po m2 humusirane površine.</t>
  </si>
  <si>
    <t>7.2.</t>
  </si>
  <si>
    <t>Sjetva travne smjese uz rahljenje i planiranje površine.</t>
  </si>
  <si>
    <t>U cijenu ulazi prekopavanje terena, fino planiranje, gnojenje stajnjakom, odnosno kompostiranje, sijanje smjese parkovne trave do 50g/m², te valjanje, ježenje i zalijevanje. Sloj zdravice za travu predviđa se 12-15 cm.</t>
  </si>
  <si>
    <t>Obračunato po m2 zasijane površine.</t>
  </si>
  <si>
    <t>REKAPITULACIJA</t>
  </si>
  <si>
    <t xml:space="preserve">UKUPNO:     </t>
  </si>
  <si>
    <t>REKAPITULACIJA :</t>
  </si>
  <si>
    <t xml:space="preserve"> I   GRAĐEVINSKI RADOVI</t>
  </si>
  <si>
    <t>UKUPNO (vanjsko uređenje):</t>
  </si>
  <si>
    <t>- PARKING d=30 cm</t>
  </si>
  <si>
    <t>NE</t>
  </si>
  <si>
    <t>NE+A34:F37</t>
  </si>
  <si>
    <t>Investitor:</t>
  </si>
  <si>
    <t>VETERINARSKI FAKULTET SVEUČILIŠTA U ZAGREBU</t>
  </si>
  <si>
    <t>HEINZELOVA ULICA 55, ZAGREB</t>
  </si>
  <si>
    <t>OIB: 36389528408</t>
  </si>
  <si>
    <r>
      <t>Građevina:</t>
    </r>
    <r>
      <rPr>
        <b/>
        <i/>
        <sz val="11"/>
        <color indexed="8"/>
        <rFont val="Calibri"/>
        <family val="2"/>
        <charset val="238"/>
      </rPr>
      <t xml:space="preserve"> </t>
    </r>
  </si>
  <si>
    <t xml:space="preserve"> ULAZ U KOMPLEKS FAKULTETA IZ ULICE </t>
  </si>
  <si>
    <t>CHARLESA DARWINA</t>
  </si>
  <si>
    <t>k.č.br. 2003/1, 2004 k.o. Peščenica</t>
  </si>
  <si>
    <t>Zagreb, 2019</t>
  </si>
  <si>
    <t xml:space="preserve">SANACIJA DESNOG DIJELA PROMETNE POVRŠINE </t>
  </si>
  <si>
    <t xml:space="preserve">ULAZA U KOMPLEKS FAKULTETA </t>
  </si>
  <si>
    <t>pečat i potpis:</t>
  </si>
  <si>
    <t>1.2.*</t>
  </si>
  <si>
    <t>1.3.*</t>
  </si>
  <si>
    <t>1.14.*</t>
  </si>
  <si>
    <t>*</t>
  </si>
  <si>
    <t>1.2, 1.3, 1.14 - ne izvodi 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</si>
</sst>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n_-;\-* #,##0.00\ _k_n_-;_-* &quot;-&quot;??\ _k_n_-;_-@_-"/>
    <numFmt numFmtId="164" formatCode="#,##0.00;[Red]#,##0.00"/>
    <numFmt numFmtId="165" formatCode="_-* #,##0.00_-;\-* #,##0.00_-;_-* &quot;-&quot;??_-;_-@_-"/>
    <numFmt numFmtId="166" formatCode="#,##0.0"/>
    <numFmt numFmtId="167" formatCode="#,##0.00\ &quot;kn&quot;"/>
  </numFmts>
  <fonts count="55">
    <font>
      <sz val="10"/>
      <color rgb="FF000000"/>
      <name val="Arial"/>
      <charset val="1"/>
    </font>
    <font>
      <sz val="11"/>
      <color rgb="FF000000"/>
      <name val="Arial"/>
      <charset val="1"/>
    </font>
    <font>
      <b/>
      <sz val="11"/>
      <color rgb="FF000000"/>
      <name val="Calibri"/>
      <charset val="1"/>
    </font>
    <font>
      <sz val="11"/>
      <color rgb="FF000000"/>
      <name val="Calibri"/>
      <charset val="1"/>
    </font>
    <font>
      <i/>
      <sz val="8"/>
      <color rgb="FF000000"/>
      <name val="Arial"/>
      <charset val="1"/>
    </font>
    <font>
      <i/>
      <sz val="8"/>
      <color rgb="FFFFFFFF"/>
      <name val="Arial"/>
      <charset val="1"/>
    </font>
    <font>
      <sz val="8"/>
      <color rgb="FF000000"/>
      <name val="Arial"/>
      <charset val="1"/>
    </font>
    <font>
      <b/>
      <sz val="10"/>
      <color rgb="FF000000"/>
      <name val="Arial"/>
      <charset val="1"/>
    </font>
    <font>
      <b/>
      <i/>
      <sz val="10"/>
      <color rgb="FF000000"/>
      <name val="Arial"/>
      <charset val="1"/>
    </font>
    <font>
      <sz val="10"/>
      <color rgb="FFFFFFFF"/>
      <name val="Arial"/>
      <charset val="1"/>
    </font>
    <font>
      <i/>
      <sz val="10"/>
      <color rgb="FF000000"/>
      <name val="Arial"/>
      <charset val="1"/>
    </font>
    <font>
      <i/>
      <sz val="10"/>
      <color rgb="FFFFFFFF"/>
      <name val="Arial"/>
      <charset val="1"/>
    </font>
    <font>
      <b/>
      <sz val="10"/>
      <color rgb="FFFFFFFF"/>
      <name val="Arial"/>
      <charset val="1"/>
    </font>
    <font>
      <b/>
      <sz val="10"/>
      <color rgb="FF000000"/>
      <name val="Arial CE"/>
      <charset val="1"/>
    </font>
    <font>
      <sz val="10"/>
      <color rgb="FF000000"/>
      <name val="Arial CE"/>
      <charset val="1"/>
    </font>
    <font>
      <b/>
      <sz val="8"/>
      <color rgb="FF000000"/>
      <name val="Arial"/>
      <charset val="1"/>
    </font>
    <font>
      <sz val="10"/>
      <color rgb="FF000000"/>
      <name val="Helv"/>
      <charset val="1"/>
    </font>
    <font>
      <i/>
      <sz val="9"/>
      <color rgb="FF000000"/>
      <name val="Arial"/>
      <charset val="1"/>
    </font>
    <font>
      <sz val="9"/>
      <color rgb="FF000000"/>
      <name val="Arial"/>
      <charset val="1"/>
    </font>
    <font>
      <i/>
      <sz val="10"/>
      <color rgb="FF000000"/>
      <name val="Arial CE"/>
      <charset val="1"/>
    </font>
    <font>
      <b/>
      <sz val="11"/>
      <color rgb="FF000000"/>
      <name val="Arial"/>
      <charset val="1"/>
    </font>
    <font>
      <b/>
      <i/>
      <sz val="12"/>
      <color rgb="FF000000"/>
      <name val="Arial"/>
      <charset val="1"/>
    </font>
    <font>
      <b/>
      <sz val="14"/>
      <color rgb="FF000000"/>
      <name val="Arial"/>
      <charset val="1"/>
    </font>
    <font>
      <sz val="12"/>
      <color rgb="FF000000"/>
      <name val="Arial"/>
      <charset val="1"/>
    </font>
    <font>
      <b/>
      <i/>
      <sz val="11"/>
      <color rgb="FF000000"/>
      <name val="Arial"/>
      <charset val="1"/>
    </font>
    <font>
      <i/>
      <sz val="8"/>
      <color rgb="FFFF0000"/>
      <name val="Arial"/>
      <family val="2"/>
      <charset val="238"/>
    </font>
    <font>
      <sz val="10"/>
      <color rgb="FFFF0000"/>
      <name val="Arial"/>
      <family val="2"/>
      <charset val="238"/>
    </font>
    <font>
      <i/>
      <sz val="10"/>
      <color rgb="FFFF0000"/>
      <name val="Arial"/>
      <family val="2"/>
      <charset val="238"/>
    </font>
    <font>
      <b/>
      <sz val="10"/>
      <color rgb="FFFF0000"/>
      <name val="Arial"/>
      <family val="2"/>
      <charset val="238"/>
    </font>
    <font>
      <b/>
      <sz val="8"/>
      <color rgb="FFFF0000"/>
      <name val="Arial"/>
      <family val="2"/>
      <charset val="238"/>
    </font>
    <font>
      <sz val="10"/>
      <color rgb="FFFF0000"/>
      <name val="Helv"/>
      <charset val="1"/>
    </font>
    <font>
      <b/>
      <i/>
      <sz val="10"/>
      <color rgb="FFFF0000"/>
      <name val="Arial"/>
      <family val="2"/>
      <charset val="238"/>
    </font>
    <font>
      <sz val="10"/>
      <color rgb="FFFF0000"/>
      <name val="Arial CE"/>
      <charset val="1"/>
    </font>
    <font>
      <b/>
      <i/>
      <sz val="12"/>
      <color rgb="FFFF0000"/>
      <name val="Arial"/>
      <family val="2"/>
      <charset val="238"/>
    </font>
    <font>
      <b/>
      <sz val="10"/>
      <color rgb="FFFF0000"/>
      <name val="Arial CE"/>
      <charset val="1"/>
    </font>
    <font>
      <sz val="8"/>
      <color rgb="FFFF0000"/>
      <name val="Arial"/>
      <family val="2"/>
      <charset val="238"/>
    </font>
    <font>
      <i/>
      <sz val="11"/>
      <color indexed="8"/>
      <name val="Calibri"/>
      <family val="2"/>
      <charset val="238"/>
    </font>
    <font>
      <b/>
      <sz val="14"/>
      <color indexed="8"/>
      <name val="Calibri"/>
      <family val="2"/>
      <charset val="238"/>
    </font>
    <font>
      <sz val="12"/>
      <color indexed="8"/>
      <name val="Calibri"/>
      <family val="2"/>
      <charset val="238"/>
    </font>
    <font>
      <b/>
      <sz val="12"/>
      <color indexed="8"/>
      <name val="Calibri"/>
      <family val="2"/>
      <charset val="238"/>
    </font>
    <font>
      <b/>
      <sz val="11"/>
      <color indexed="8"/>
      <name val="Calibri"/>
      <family val="2"/>
      <charset val="238"/>
    </font>
    <font>
      <b/>
      <i/>
      <sz val="11"/>
      <color indexed="8"/>
      <name val="Calibri"/>
      <family val="2"/>
      <charset val="238"/>
    </font>
    <font>
      <sz val="12"/>
      <name val="Arial"/>
      <family val="2"/>
      <charset val="238"/>
    </font>
    <font>
      <b/>
      <sz val="10"/>
      <name val="Arial"/>
      <family val="2"/>
      <charset val="238"/>
    </font>
    <font>
      <b/>
      <sz val="14"/>
      <name val="Arial"/>
      <family val="2"/>
      <charset val="238"/>
    </font>
    <font>
      <sz val="14"/>
      <color indexed="8"/>
      <name val="Calibri"/>
      <family val="2"/>
      <charset val="238"/>
    </font>
    <font>
      <sz val="14"/>
      <name val="Arial"/>
      <family val="2"/>
      <charset val="238"/>
    </font>
    <font>
      <b/>
      <sz val="14"/>
      <name val="Arial Narrow"/>
      <family val="2"/>
      <charset val="238"/>
    </font>
    <font>
      <sz val="10"/>
      <name val="Arial"/>
      <family val="2"/>
      <charset val="238"/>
    </font>
    <font>
      <b/>
      <sz val="9"/>
      <color indexed="8"/>
      <name val="Arial"/>
      <family val="2"/>
      <charset val="238"/>
    </font>
    <font>
      <b/>
      <sz val="9"/>
      <name val="Arial"/>
      <family val="2"/>
      <charset val="238"/>
    </font>
    <font>
      <sz val="9"/>
      <color indexed="8"/>
      <name val="Calibri"/>
      <family val="2"/>
      <charset val="238"/>
    </font>
    <font>
      <sz val="9"/>
      <color rgb="FF000000"/>
      <name val="Arial"/>
      <family val="2"/>
      <charset val="238"/>
    </font>
    <font>
      <sz val="9"/>
      <color indexed="8"/>
      <name val="Arial"/>
      <family val="2"/>
      <charset val="238"/>
    </font>
    <font>
      <sz val="9"/>
      <name val="Arial"/>
      <family val="2"/>
      <charset val="238"/>
    </font>
  </fonts>
  <fills count="3">
    <fill>
      <patternFill patternType="none"/>
    </fill>
    <fill>
      <patternFill patternType="gray125"/>
    </fill>
    <fill>
      <patternFill patternType="solid">
        <fgColor rgb="FFFFCC99"/>
        <bgColor rgb="FF000000"/>
      </patternFill>
    </fill>
  </fills>
  <borders count="11">
    <border>
      <left/>
      <right/>
      <top/>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medium">
        <color rgb="FF000000"/>
      </bottom>
      <diagonal/>
    </border>
    <border>
      <left/>
      <right/>
      <top/>
      <bottom style="double">
        <color rgb="FF000000"/>
      </bottom>
      <diagonal/>
    </border>
    <border>
      <left/>
      <right/>
      <top/>
      <bottom style="hair">
        <color rgb="FF000000"/>
      </bottom>
      <diagonal/>
    </border>
    <border>
      <left/>
      <right/>
      <top style="hair">
        <color rgb="FF000000"/>
      </top>
      <bottom style="double">
        <color rgb="FF000000"/>
      </bottom>
      <diagonal/>
    </border>
  </borders>
  <cellStyleXfs count="1">
    <xf numFmtId="0" fontId="0" fillId="0" borderId="0"/>
  </cellStyleXfs>
  <cellXfs count="296">
    <xf numFmtId="0" fontId="0" fillId="0" borderId="0" xfId="0"/>
    <xf numFmtId="0" fontId="0" fillId="0" borderId="0" xfId="0" applyNumberFormat="1" applyFont="1" applyBorder="1" applyAlignment="1"/>
    <xf numFmtId="0" fontId="0" fillId="0" borderId="0" xfId="0" applyNumberFormat="1" applyFont="1" applyFill="1" applyBorder="1" applyAlignment="1"/>
    <xf numFmtId="0" fontId="2" fillId="0" borderId="1" xfId="0" applyNumberFormat="1" applyFont="1" applyBorder="1" applyAlignment="1">
      <alignment vertical="top"/>
    </xf>
    <xf numFmtId="0" fontId="2" fillId="0" borderId="1" xfId="0" applyNumberFormat="1" applyFont="1" applyBorder="1" applyAlignment="1">
      <alignment horizontal="left" vertical="top" wrapText="1"/>
    </xf>
    <xf numFmtId="2" fontId="0" fillId="0" borderId="1" xfId="0" applyNumberFormat="1" applyFont="1" applyBorder="1" applyAlignment="1"/>
    <xf numFmtId="0" fontId="0" fillId="0" borderId="0" xfId="0" applyNumberFormat="1" applyFont="1" applyBorder="1" applyAlignment="1">
      <alignment vertical="top"/>
    </xf>
    <xf numFmtId="0" fontId="3" fillId="0" borderId="0" xfId="0" applyNumberFormat="1" applyFont="1" applyBorder="1" applyAlignment="1">
      <alignment horizontal="left" vertical="top" wrapText="1"/>
    </xf>
    <xf numFmtId="2" fontId="0" fillId="0" borderId="0" xfId="0" applyNumberFormat="1" applyFont="1" applyBorder="1" applyAlignment="1"/>
    <xf numFmtId="0" fontId="2" fillId="0" borderId="0" xfId="0" applyNumberFormat="1" applyFont="1" applyBorder="1" applyAlignment="1">
      <alignment horizontal="left" vertical="top" wrapText="1"/>
    </xf>
    <xf numFmtId="4" fontId="0" fillId="0" borderId="0" xfId="0" applyNumberFormat="1" applyFont="1" applyBorder="1" applyAlignment="1"/>
    <xf numFmtId="0" fontId="0" fillId="0" borderId="2" xfId="0" applyNumberFormat="1" applyFont="1" applyBorder="1" applyAlignment="1">
      <alignment vertical="top"/>
    </xf>
    <xf numFmtId="0" fontId="2" fillId="0" borderId="3" xfId="0" applyNumberFormat="1" applyFont="1" applyBorder="1" applyAlignment="1">
      <alignment horizontal="left" vertical="top" wrapText="1"/>
    </xf>
    <xf numFmtId="4" fontId="2" fillId="0" borderId="4" xfId="0" applyNumberFormat="1" applyFont="1" applyBorder="1" applyAlignment="1"/>
    <xf numFmtId="1" fontId="4" fillId="0" borderId="5" xfId="0" applyNumberFormat="1" applyFont="1" applyBorder="1" applyAlignment="1">
      <alignment horizontal="center" vertical="top"/>
    </xf>
    <xf numFmtId="0" fontId="4" fillId="0" borderId="5" xfId="0" applyNumberFormat="1" applyFont="1" applyBorder="1" applyAlignment="1">
      <alignment horizontal="justify"/>
    </xf>
    <xf numFmtId="0" fontId="4" fillId="0" borderId="5" xfId="0" applyNumberFormat="1" applyFont="1" applyBorder="1" applyAlignment="1">
      <alignment horizontal="right"/>
    </xf>
    <xf numFmtId="2" fontId="4" fillId="0" borderId="5" xfId="0" applyNumberFormat="1" applyFont="1" applyBorder="1" applyAlignment="1">
      <alignment horizontal="right"/>
    </xf>
    <xf numFmtId="0" fontId="5" fillId="0" borderId="5" xfId="0" applyNumberFormat="1" applyFont="1" applyFill="1" applyBorder="1" applyAlignment="1">
      <alignment horizontal="center"/>
    </xf>
    <xf numFmtId="0" fontId="6" fillId="0" borderId="0" xfId="0" applyNumberFormat="1" applyFont="1" applyBorder="1" applyAlignment="1"/>
    <xf numFmtId="1" fontId="4" fillId="0" borderId="0" xfId="0" applyNumberFormat="1" applyFont="1" applyBorder="1" applyAlignment="1">
      <alignment horizontal="center" vertical="top"/>
    </xf>
    <xf numFmtId="0" fontId="4" fillId="0" borderId="0" xfId="0" applyNumberFormat="1" applyFont="1" applyBorder="1" applyAlignment="1">
      <alignment horizontal="justify"/>
    </xf>
    <xf numFmtId="0" fontId="4" fillId="0" borderId="0" xfId="0" applyNumberFormat="1" applyFont="1" applyBorder="1" applyAlignment="1">
      <alignment horizontal="right"/>
    </xf>
    <xf numFmtId="2" fontId="4" fillId="0" borderId="0" xfId="0" applyNumberFormat="1" applyFont="1" applyBorder="1" applyAlignment="1">
      <alignment horizontal="right"/>
    </xf>
    <xf numFmtId="0" fontId="5" fillId="0" borderId="0" xfId="0" applyNumberFormat="1" applyFont="1" applyFill="1" applyBorder="1" applyAlignment="1">
      <alignment horizontal="center"/>
    </xf>
    <xf numFmtId="0" fontId="0" fillId="0" borderId="0" xfId="0" applyNumberFormat="1" applyFont="1" applyBorder="1" applyAlignment="1">
      <alignment horizontal="center" vertical="top" wrapText="1"/>
    </xf>
    <xf numFmtId="0" fontId="7" fillId="0" borderId="6" xfId="0" applyNumberFormat="1" applyFont="1" applyBorder="1" applyAlignment="1">
      <alignment horizontal="justify" vertical="top" wrapText="1"/>
    </xf>
    <xf numFmtId="0" fontId="8" fillId="0" borderId="0" xfId="0" applyNumberFormat="1" applyFont="1" applyBorder="1" applyAlignment="1">
      <alignment horizontal="right" wrapText="1"/>
    </xf>
    <xf numFmtId="0" fontId="9" fillId="0" borderId="0" xfId="0" applyNumberFormat="1" applyFont="1" applyFill="1" applyBorder="1" applyAlignment="1"/>
    <xf numFmtId="1" fontId="10" fillId="0" borderId="0" xfId="0" applyNumberFormat="1" applyFont="1" applyBorder="1" applyAlignment="1">
      <alignment horizontal="center" vertical="top"/>
    </xf>
    <xf numFmtId="0" fontId="0" fillId="0" borderId="0" xfId="0" applyNumberFormat="1" applyFont="1" applyBorder="1" applyAlignment="1">
      <alignment horizontal="justify" wrapText="1"/>
    </xf>
    <xf numFmtId="0" fontId="8" fillId="0" borderId="0" xfId="0" applyNumberFormat="1" applyFont="1" applyBorder="1" applyAlignment="1">
      <alignment horizontal="right"/>
    </xf>
    <xf numFmtId="2" fontId="8" fillId="0" borderId="0" xfId="0" applyNumberFormat="1" applyFont="1" applyBorder="1" applyAlignment="1">
      <alignment horizontal="right"/>
    </xf>
    <xf numFmtId="0" fontId="11" fillId="0" borderId="0" xfId="0" applyNumberFormat="1" applyFont="1" applyFill="1" applyBorder="1" applyAlignment="1">
      <alignment horizontal="center" wrapText="1"/>
    </xf>
    <xf numFmtId="0" fontId="7" fillId="0" borderId="7" xfId="0" applyNumberFormat="1" applyFont="1" applyBorder="1" applyAlignment="1">
      <alignment horizontal="justify" vertical="top" wrapText="1"/>
    </xf>
    <xf numFmtId="0" fontId="8" fillId="0" borderId="7" xfId="0" applyNumberFormat="1" applyFont="1" applyBorder="1" applyAlignment="1">
      <alignment horizontal="right" vertical="top" wrapText="1"/>
    </xf>
    <xf numFmtId="0" fontId="7" fillId="0" borderId="7" xfId="0" applyNumberFormat="1" applyFont="1" applyBorder="1" applyAlignment="1"/>
    <xf numFmtId="0" fontId="12" fillId="0" borderId="7" xfId="0" applyNumberFormat="1" applyFont="1" applyFill="1" applyBorder="1" applyAlignment="1"/>
    <xf numFmtId="0" fontId="7" fillId="0" borderId="0" xfId="0" applyNumberFormat="1" applyFont="1" applyBorder="1" applyAlignment="1"/>
    <xf numFmtId="0" fontId="0" fillId="0" borderId="0" xfId="0" applyNumberFormat="1" applyFont="1" applyBorder="1" applyAlignment="1">
      <alignment horizontal="justify" vertical="top" wrapText="1"/>
    </xf>
    <xf numFmtId="0" fontId="10" fillId="0" borderId="0" xfId="0" applyNumberFormat="1" applyFont="1" applyBorder="1" applyAlignment="1">
      <alignment horizontal="right" vertical="top" wrapText="1"/>
    </xf>
    <xf numFmtId="0" fontId="7" fillId="0" borderId="0" xfId="0" applyNumberFormat="1" applyFont="1" applyBorder="1" applyAlignment="1">
      <alignment horizontal="left" vertical="top" wrapText="1"/>
    </xf>
    <xf numFmtId="0" fontId="13" fillId="0" borderId="0" xfId="0" applyNumberFormat="1" applyFont="1" applyBorder="1" applyAlignment="1">
      <alignment horizontal="justify" vertical="top" wrapText="1"/>
    </xf>
    <xf numFmtId="0" fontId="8" fillId="0" borderId="0" xfId="0" applyNumberFormat="1" applyFont="1" applyBorder="1" applyAlignment="1">
      <alignment horizontal="center"/>
    </xf>
    <xf numFmtId="164" fontId="0" fillId="0" borderId="0" xfId="0" applyNumberFormat="1" applyFont="1" applyBorder="1" applyAlignment="1"/>
    <xf numFmtId="43" fontId="0" fillId="0" borderId="0" xfId="0" applyNumberFormat="1" applyFont="1" applyFill="1" applyBorder="1" applyAlignment="1">
      <alignment horizontal="justify"/>
    </xf>
    <xf numFmtId="0" fontId="14" fillId="0" borderId="0" xfId="0" applyNumberFormat="1" applyFont="1" applyBorder="1" applyAlignment="1">
      <alignment horizontal="justify" vertical="top" wrapText="1"/>
    </xf>
    <xf numFmtId="49" fontId="0" fillId="0" borderId="0" xfId="0" applyNumberFormat="1" applyFont="1" applyBorder="1" applyAlignment="1">
      <alignment horizontal="justify" vertical="top" wrapText="1"/>
    </xf>
    <xf numFmtId="0" fontId="0" fillId="0" borderId="0" xfId="0" applyNumberFormat="1" applyFont="1" applyBorder="1" applyAlignment="1">
      <alignment horizontal="left" vertical="top" wrapText="1"/>
    </xf>
    <xf numFmtId="0" fontId="14" fillId="0" borderId="0" xfId="0" applyNumberFormat="1" applyFont="1" applyFill="1" applyBorder="1" applyAlignment="1">
      <alignment horizontal="justify" vertical="top" wrapText="1"/>
    </xf>
    <xf numFmtId="0" fontId="6" fillId="0" borderId="0" xfId="0" applyNumberFormat="1" applyFont="1" applyFill="1" applyBorder="1" applyAlignment="1" applyProtection="1">
      <alignment horizontal="left" vertical="top"/>
      <protection locked="0"/>
    </xf>
    <xf numFmtId="0" fontId="0" fillId="0" borderId="0" xfId="0" applyNumberFormat="1" applyFont="1" applyBorder="1" applyAlignment="1" applyProtection="1">
      <alignment horizontal="justify" vertical="center"/>
      <protection locked="0"/>
    </xf>
    <xf numFmtId="0" fontId="15" fillId="0" borderId="0" xfId="0" applyNumberFormat="1" applyFont="1" applyFill="1" applyBorder="1" applyAlignment="1" applyProtection="1">
      <alignment horizontal="center"/>
      <protection locked="0"/>
    </xf>
    <xf numFmtId="166" fontId="15" fillId="0" borderId="0" xfId="0" applyNumberFormat="1" applyFont="1" applyFill="1" applyBorder="1" applyAlignment="1" applyProtection="1">
      <alignment horizontal="center"/>
      <protection locked="0"/>
    </xf>
    <xf numFmtId="4" fontId="15" fillId="0" borderId="0" xfId="0" applyNumberFormat="1" applyFont="1" applyFill="1" applyBorder="1" applyAlignment="1" applyProtection="1">
      <alignment horizontal="center"/>
      <protection locked="0"/>
    </xf>
    <xf numFmtId="0" fontId="7" fillId="0" borderId="0" xfId="0" applyNumberFormat="1" applyFont="1" applyFill="1" applyBorder="1" applyAlignment="1">
      <alignment horizontal="left" vertical="top" wrapText="1"/>
    </xf>
    <xf numFmtId="0" fontId="16" fillId="0" borderId="0" xfId="0" applyNumberFormat="1" applyFont="1" applyBorder="1" applyAlignment="1">
      <alignment horizontal="left" vertical="top" wrapText="1"/>
    </xf>
    <xf numFmtId="0" fontId="7" fillId="0" borderId="0" xfId="0" applyNumberFormat="1" applyFont="1" applyFill="1" applyBorder="1" applyAlignment="1">
      <alignment horizontal="justify" vertical="top"/>
    </xf>
    <xf numFmtId="0" fontId="8" fillId="0" borderId="0" xfId="0" applyNumberFormat="1" applyFont="1" applyFill="1" applyBorder="1" applyAlignment="1">
      <alignment horizontal="center"/>
    </xf>
    <xf numFmtId="0" fontId="16" fillId="0" borderId="0" xfId="0" applyNumberFormat="1" applyFont="1" applyFill="1" applyBorder="1" applyAlignment="1"/>
    <xf numFmtId="0" fontId="0" fillId="0" borderId="0" xfId="0" applyNumberFormat="1" applyFont="1" applyBorder="1" applyAlignment="1">
      <alignment horizontal="justify"/>
    </xf>
    <xf numFmtId="0" fontId="16" fillId="0" borderId="0" xfId="0" applyNumberFormat="1" applyFont="1" applyBorder="1" applyAlignment="1"/>
    <xf numFmtId="164" fontId="16" fillId="0" borderId="0" xfId="0" applyNumberFormat="1" applyFont="1" applyBorder="1" applyAlignment="1"/>
    <xf numFmtId="0" fontId="7" fillId="0" borderId="0" xfId="0" applyNumberFormat="1" applyFont="1" applyFill="1" applyBorder="1" applyAlignment="1">
      <alignment horizontal="justify"/>
    </xf>
    <xf numFmtId="43" fontId="0" fillId="0" borderId="0" xfId="0" applyNumberFormat="1" applyFont="1" applyFill="1" applyBorder="1" applyAlignment="1">
      <alignment horizontal="justify" wrapText="1"/>
    </xf>
    <xf numFmtId="16" fontId="7" fillId="0" borderId="0" xfId="0" applyNumberFormat="1" applyFont="1" applyBorder="1" applyAlignment="1">
      <alignment horizontal="left" vertical="top" wrapText="1"/>
    </xf>
    <xf numFmtId="0" fontId="7" fillId="0" borderId="0" xfId="0" applyNumberFormat="1" applyFont="1" applyBorder="1" applyAlignment="1">
      <alignment horizontal="justify"/>
    </xf>
    <xf numFmtId="4" fontId="0" fillId="0" borderId="0" xfId="0" applyNumberFormat="1" applyFont="1" applyBorder="1" applyAlignment="1">
      <alignment horizontal="right"/>
    </xf>
    <xf numFmtId="49" fontId="10" fillId="0" borderId="0" xfId="0" applyNumberFormat="1" applyFont="1" applyBorder="1" applyAlignment="1">
      <alignment horizontal="left" wrapText="1"/>
    </xf>
    <xf numFmtId="16" fontId="7" fillId="0" borderId="0" xfId="0" applyNumberFormat="1" applyFont="1" applyFill="1" applyBorder="1" applyAlignment="1">
      <alignment horizontal="left" vertical="top" wrapText="1"/>
    </xf>
    <xf numFmtId="0" fontId="0" fillId="0" borderId="0" xfId="0" applyNumberFormat="1" applyFont="1" applyBorder="1" applyAlignment="1">
      <alignment horizontal="justify" vertical="top"/>
    </xf>
    <xf numFmtId="0" fontId="0" fillId="0" borderId="0" xfId="0" applyNumberFormat="1" applyFont="1" applyFill="1" applyBorder="1" applyAlignment="1" applyProtection="1">
      <alignment horizontal="left" vertical="top"/>
      <protection locked="0"/>
    </xf>
    <xf numFmtId="43" fontId="10" fillId="0" borderId="0" xfId="0" applyNumberFormat="1" applyFont="1" applyBorder="1" applyAlignment="1">
      <alignment horizontal="justify" wrapText="1"/>
    </xf>
    <xf numFmtId="0" fontId="10" fillId="0" borderId="0" xfId="0" applyNumberFormat="1" applyFont="1" applyBorder="1" applyAlignment="1">
      <alignment horizontal="justify"/>
    </xf>
    <xf numFmtId="164" fontId="0" fillId="0" borderId="0" xfId="0" applyNumberFormat="1" applyFont="1" applyFill="1" applyBorder="1" applyAlignment="1"/>
    <xf numFmtId="0" fontId="13" fillId="0" borderId="0" xfId="0" applyNumberFormat="1" applyFont="1" applyFill="1" applyBorder="1" applyAlignment="1">
      <alignment horizontal="justify" vertical="top" wrapText="1"/>
    </xf>
    <xf numFmtId="0" fontId="7" fillId="0" borderId="0" xfId="0" applyNumberFormat="1" applyFont="1" applyBorder="1" applyAlignment="1">
      <alignment horizontal="justify" vertical="top" wrapText="1"/>
    </xf>
    <xf numFmtId="0" fontId="10" fillId="0" borderId="0" xfId="0" applyNumberFormat="1" applyFont="1" applyBorder="1" applyAlignment="1">
      <alignment horizontal="justify" vertical="top" wrapText="1"/>
    </xf>
    <xf numFmtId="49" fontId="7" fillId="0" borderId="0" xfId="0" applyNumberFormat="1" applyFont="1" applyBorder="1" applyAlignment="1">
      <alignment horizontal="center" vertical="top"/>
    </xf>
    <xf numFmtId="0" fontId="0" fillId="0" borderId="0" xfId="0" applyNumberFormat="1" applyFont="1" applyBorder="1" applyAlignment="1">
      <alignment vertical="top" wrapText="1"/>
    </xf>
    <xf numFmtId="0" fontId="0" fillId="0" borderId="8" xfId="0" applyNumberFormat="1" applyFont="1" applyBorder="1" applyAlignment="1">
      <alignment horizontal="center" vertical="top" wrapText="1"/>
    </xf>
    <xf numFmtId="0" fontId="0" fillId="0" borderId="8" xfId="0" applyNumberFormat="1" applyFont="1" applyBorder="1" applyAlignment="1">
      <alignment horizontal="justify" vertical="top" wrapText="1"/>
    </xf>
    <xf numFmtId="0" fontId="8" fillId="0" borderId="8" xfId="0" applyNumberFormat="1" applyFont="1" applyBorder="1" applyAlignment="1">
      <alignment horizontal="right"/>
    </xf>
    <xf numFmtId="164" fontId="0" fillId="0" borderId="8" xfId="0" applyNumberFormat="1" applyFont="1" applyBorder="1" applyAlignment="1"/>
    <xf numFmtId="43" fontId="0" fillId="0" borderId="8" xfId="0" applyNumberFormat="1" applyFont="1" applyFill="1" applyBorder="1" applyAlignment="1">
      <alignment horizontal="justify"/>
    </xf>
    <xf numFmtId="1" fontId="8" fillId="0" borderId="0" xfId="0" applyNumberFormat="1" applyFont="1" applyBorder="1" applyAlignment="1">
      <alignment vertical="top"/>
    </xf>
    <xf numFmtId="0" fontId="7" fillId="0" borderId="0" xfId="0" applyNumberFormat="1" applyFont="1" applyBorder="1" applyAlignment="1">
      <alignment horizontal="justify" wrapText="1"/>
    </xf>
    <xf numFmtId="0" fontId="8" fillId="0" borderId="0" xfId="0" applyNumberFormat="1" applyFont="1" applyBorder="1" applyAlignment="1"/>
    <xf numFmtId="43" fontId="7" fillId="0" borderId="0" xfId="0" applyNumberFormat="1" applyFont="1" applyFill="1" applyBorder="1" applyAlignment="1">
      <alignment horizontal="justify"/>
    </xf>
    <xf numFmtId="0" fontId="7" fillId="0" borderId="7" xfId="0" applyNumberFormat="1" applyFont="1" applyBorder="1" applyAlignment="1">
      <alignment horizontal="right" wrapText="1"/>
    </xf>
    <xf numFmtId="0" fontId="0" fillId="0" borderId="7" xfId="0" applyNumberFormat="1" applyFont="1" applyBorder="1" applyAlignment="1"/>
    <xf numFmtId="0" fontId="0" fillId="0" borderId="7" xfId="0" applyNumberFormat="1" applyFont="1" applyFill="1" applyBorder="1" applyAlignment="1"/>
    <xf numFmtId="0" fontId="0" fillId="0" borderId="0" xfId="0" applyNumberFormat="1" applyFont="1" applyBorder="1" applyAlignment="1">
      <alignment horizontal="right" wrapText="1"/>
    </xf>
    <xf numFmtId="43" fontId="0" fillId="0" borderId="0" xfId="0" applyNumberFormat="1" applyFont="1" applyFill="1" applyBorder="1" applyAlignment="1"/>
    <xf numFmtId="0" fontId="0" fillId="0" borderId="0" xfId="0" applyNumberFormat="1" applyFont="1" applyBorder="1" applyAlignment="1">
      <alignment horizontal="center" wrapText="1"/>
    </xf>
    <xf numFmtId="0" fontId="0" fillId="0" borderId="0" xfId="0" applyNumberFormat="1" applyFont="1" applyBorder="1" applyAlignment="1">
      <alignment horizontal="center"/>
    </xf>
    <xf numFmtId="14" fontId="0" fillId="0" borderId="0" xfId="0" applyNumberFormat="1" applyFont="1" applyBorder="1" applyAlignment="1">
      <alignment horizontal="justify"/>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justify"/>
    </xf>
    <xf numFmtId="49" fontId="10" fillId="0" borderId="0" xfId="0" applyNumberFormat="1" applyFont="1" applyFill="1" applyBorder="1" applyAlignment="1">
      <alignment horizontal="left" wrapText="1"/>
    </xf>
    <xf numFmtId="0" fontId="0" fillId="0" borderId="6" xfId="0" applyNumberFormat="1" applyFont="1" applyFill="1" applyBorder="1" applyAlignment="1">
      <alignment horizontal="left" vertical="top" wrapText="1"/>
    </xf>
    <xf numFmtId="0" fontId="0" fillId="0" borderId="6" xfId="0" applyNumberFormat="1" applyFont="1" applyFill="1" applyBorder="1" applyAlignment="1">
      <alignment horizontal="justify"/>
    </xf>
    <xf numFmtId="0" fontId="8" fillId="0" borderId="6" xfId="0" applyNumberFormat="1" applyFont="1" applyFill="1" applyBorder="1" applyAlignment="1">
      <alignment horizontal="center"/>
    </xf>
    <xf numFmtId="164" fontId="0" fillId="0" borderId="6" xfId="0" applyNumberFormat="1" applyFont="1" applyFill="1" applyBorder="1" applyAlignment="1"/>
    <xf numFmtId="43" fontId="0" fillId="0" borderId="6" xfId="0" applyNumberFormat="1" applyFont="1" applyFill="1" applyBorder="1" applyAlignment="1">
      <alignment horizontal="justify"/>
    </xf>
    <xf numFmtId="0" fontId="0" fillId="0" borderId="6" xfId="0" applyNumberFormat="1" applyFont="1" applyBorder="1" applyAlignment="1">
      <alignment horizontal="left" vertical="top" wrapText="1"/>
    </xf>
    <xf numFmtId="0" fontId="0" fillId="0" borderId="6" xfId="0" applyNumberFormat="1" applyFont="1" applyBorder="1" applyAlignment="1">
      <alignment horizontal="justify"/>
    </xf>
    <xf numFmtId="0" fontId="8" fillId="0" borderId="6" xfId="0" applyNumberFormat="1" applyFont="1" applyBorder="1" applyAlignment="1">
      <alignment horizontal="center"/>
    </xf>
    <xf numFmtId="164" fontId="0" fillId="0" borderId="6" xfId="0" applyNumberFormat="1" applyFont="1" applyBorder="1" applyAlignment="1"/>
    <xf numFmtId="0" fontId="0" fillId="0" borderId="8" xfId="0" applyNumberFormat="1" applyFont="1" applyFill="1" applyBorder="1" applyAlignment="1">
      <alignment horizontal="center" vertical="top" wrapText="1"/>
    </xf>
    <xf numFmtId="0" fontId="0" fillId="0" borderId="8" xfId="0" applyNumberFormat="1" applyFont="1" applyFill="1" applyBorder="1" applyAlignment="1">
      <alignment horizontal="justify" vertical="top" wrapText="1"/>
    </xf>
    <xf numFmtId="0" fontId="8" fillId="0" borderId="8" xfId="0" applyNumberFormat="1" applyFont="1" applyFill="1" applyBorder="1" applyAlignment="1">
      <alignment horizontal="right"/>
    </xf>
    <xf numFmtId="164" fontId="0" fillId="0" borderId="8" xfId="0" applyNumberFormat="1" applyFont="1" applyFill="1" applyBorder="1" applyAlignment="1"/>
    <xf numFmtId="0" fontId="0" fillId="0" borderId="0" xfId="0" applyNumberFormat="1" applyFont="1" applyFill="1" applyBorder="1" applyAlignment="1">
      <alignment horizontal="center" vertical="top" wrapText="1"/>
    </xf>
    <xf numFmtId="0" fontId="0" fillId="0" borderId="0" xfId="0" applyNumberFormat="1" applyFont="1" applyFill="1" applyBorder="1" applyAlignment="1">
      <alignment horizontal="justify" vertical="top" wrapText="1"/>
    </xf>
    <xf numFmtId="0" fontId="8" fillId="0" borderId="0" xfId="0" applyNumberFormat="1" applyFont="1" applyFill="1" applyBorder="1" applyAlignment="1">
      <alignment horizontal="right"/>
    </xf>
    <xf numFmtId="0" fontId="7" fillId="0" borderId="7" xfId="0" applyNumberFormat="1" applyFont="1" applyFill="1" applyBorder="1" applyAlignment="1">
      <alignment horizontal="justify" vertical="top" wrapText="1"/>
    </xf>
    <xf numFmtId="49" fontId="0" fillId="0" borderId="0" xfId="0" applyNumberFormat="1" applyFont="1" applyBorder="1" applyAlignment="1">
      <alignment horizontal="justify"/>
    </xf>
    <xf numFmtId="43" fontId="0" fillId="0" borderId="0" xfId="0" applyNumberFormat="1" applyFont="1" applyBorder="1" applyAlignment="1">
      <alignment horizontal="justify"/>
    </xf>
    <xf numFmtId="0" fontId="8" fillId="0" borderId="0" xfId="0" applyNumberFormat="1" applyFont="1" applyBorder="1" applyAlignment="1">
      <alignment horizontal="justify"/>
    </xf>
    <xf numFmtId="0" fontId="17" fillId="0" borderId="0" xfId="0" applyNumberFormat="1" applyFont="1" applyBorder="1" applyAlignment="1"/>
    <xf numFmtId="0" fontId="18" fillId="0" borderId="0" xfId="0" applyNumberFormat="1" applyFont="1" applyBorder="1" applyAlignment="1">
      <alignment horizontal="justify"/>
    </xf>
    <xf numFmtId="0" fontId="14" fillId="0" borderId="0" xfId="0" applyNumberFormat="1" applyFont="1" applyFill="1" applyBorder="1" applyAlignment="1">
      <alignment horizontal="right" wrapText="1"/>
    </xf>
    <xf numFmtId="4" fontId="14" fillId="0" borderId="0" xfId="0" applyNumberFormat="1" applyFont="1" applyFill="1" applyBorder="1" applyAlignment="1">
      <alignment horizontal="right"/>
    </xf>
    <xf numFmtId="49" fontId="14" fillId="0" borderId="0" xfId="0" applyNumberFormat="1" applyFont="1" applyFill="1" applyBorder="1" applyAlignment="1">
      <alignment vertical="top"/>
    </xf>
    <xf numFmtId="0" fontId="19" fillId="0" borderId="0" xfId="0" applyNumberFormat="1" applyFont="1" applyFill="1" applyBorder="1" applyAlignment="1">
      <alignment horizontal="justify" vertical="top" wrapText="1"/>
    </xf>
    <xf numFmtId="49" fontId="10" fillId="0" borderId="0" xfId="0" applyNumberFormat="1" applyFont="1" applyFill="1" applyBorder="1" applyAlignment="1">
      <alignment horizontal="justify" vertical="top" wrapText="1"/>
    </xf>
    <xf numFmtId="0" fontId="7" fillId="0" borderId="0" xfId="0" applyNumberFormat="1" applyFont="1" applyBorder="1" applyAlignment="1">
      <alignment vertical="top"/>
    </xf>
    <xf numFmtId="4" fontId="0" fillId="0" borderId="0" xfId="0" applyNumberFormat="1" applyFont="1" applyBorder="1" applyAlignment="1">
      <alignment horizontal="center"/>
    </xf>
    <xf numFmtId="43" fontId="9" fillId="0" borderId="0" xfId="0" applyNumberFormat="1" applyFont="1" applyFill="1" applyBorder="1" applyAlignment="1">
      <alignment horizontal="justify"/>
    </xf>
    <xf numFmtId="49" fontId="10" fillId="0" borderId="0" xfId="0" applyNumberFormat="1" applyFont="1" applyBorder="1" applyAlignment="1">
      <alignment horizontal="justify" vertical="top" wrapText="1"/>
    </xf>
    <xf numFmtId="4" fontId="14" fillId="0" borderId="7" xfId="0" applyNumberFormat="1" applyFont="1" applyFill="1" applyBorder="1" applyAlignment="1">
      <alignment horizontal="right"/>
    </xf>
    <xf numFmtId="0" fontId="14" fillId="0" borderId="7" xfId="0" applyNumberFormat="1" applyFont="1" applyFill="1" applyBorder="1" applyAlignment="1"/>
    <xf numFmtId="0" fontId="14" fillId="0" borderId="0" xfId="0" applyNumberFormat="1" applyFont="1" applyFill="1" applyBorder="1" applyAlignment="1">
      <alignment horizontal="right" vertical="top" wrapText="1"/>
    </xf>
    <xf numFmtId="2" fontId="14" fillId="0" borderId="0" xfId="0" applyNumberFormat="1" applyFont="1" applyFill="1" applyBorder="1" applyAlignment="1">
      <alignment horizontal="center"/>
    </xf>
    <xf numFmtId="43" fontId="0" fillId="0" borderId="0" xfId="0" applyNumberFormat="1" applyFont="1" applyBorder="1" applyAlignment="1">
      <alignment vertical="top"/>
    </xf>
    <xf numFmtId="0" fontId="14" fillId="0" borderId="0" xfId="0" applyNumberFormat="1" applyFont="1" applyFill="1" applyBorder="1" applyAlignment="1"/>
    <xf numFmtId="49" fontId="13" fillId="0" borderId="0" xfId="0" applyNumberFormat="1" applyFont="1" applyFill="1" applyBorder="1" applyAlignment="1">
      <alignment vertical="top"/>
    </xf>
    <xf numFmtId="0" fontId="7" fillId="0" borderId="0" xfId="0" applyNumberFormat="1" applyFont="1" applyFill="1" applyBorder="1" applyAlignment="1" applyProtection="1">
      <alignment horizontal="justify" vertical="top"/>
      <protection locked="0"/>
    </xf>
    <xf numFmtId="0" fontId="14" fillId="0" borderId="0" xfId="0" applyNumberFormat="1" applyFont="1" applyBorder="1" applyAlignment="1"/>
    <xf numFmtId="43" fontId="0" fillId="0" borderId="0" xfId="0" applyNumberFormat="1" applyFont="1" applyBorder="1" applyAlignment="1"/>
    <xf numFmtId="0" fontId="7" fillId="0" borderId="0" xfId="0" applyNumberFormat="1" applyFont="1" applyBorder="1" applyAlignment="1">
      <alignment horizontal="justify" vertical="top"/>
    </xf>
    <xf numFmtId="49" fontId="10" fillId="0" borderId="0" xfId="0" applyNumberFormat="1" applyFont="1" applyBorder="1" applyAlignment="1">
      <alignment horizontal="left" vertical="top" wrapText="1"/>
    </xf>
    <xf numFmtId="49" fontId="14" fillId="0" borderId="8" xfId="0" applyNumberFormat="1" applyFont="1" applyFill="1" applyBorder="1" applyAlignment="1">
      <alignment vertical="top"/>
    </xf>
    <xf numFmtId="0" fontId="14" fillId="0" borderId="8" xfId="0" applyNumberFormat="1" applyFont="1" applyFill="1" applyBorder="1" applyAlignment="1">
      <alignment horizontal="justify" vertical="top" wrapText="1"/>
    </xf>
    <xf numFmtId="2" fontId="14" fillId="0" borderId="8" xfId="0" applyNumberFormat="1" applyFont="1" applyFill="1" applyBorder="1" applyAlignment="1">
      <alignment horizontal="center"/>
    </xf>
    <xf numFmtId="4" fontId="14" fillId="0" borderId="8" xfId="0" applyNumberFormat="1" applyFont="1" applyFill="1" applyBorder="1" applyAlignment="1">
      <alignment horizontal="right"/>
    </xf>
    <xf numFmtId="0" fontId="14" fillId="0" borderId="8" xfId="0" applyNumberFormat="1" applyFont="1" applyFill="1" applyBorder="1" applyAlignment="1"/>
    <xf numFmtId="43" fontId="7" fillId="0" borderId="0" xfId="0" applyNumberFormat="1" applyFont="1" applyFill="1" applyBorder="1" applyAlignment="1">
      <alignment horizontal="right" vertical="top"/>
    </xf>
    <xf numFmtId="0" fontId="7" fillId="0" borderId="7" xfId="0" applyNumberFormat="1" applyFont="1" applyBorder="1" applyAlignment="1">
      <alignment horizontal="left" vertical="top" wrapText="1"/>
    </xf>
    <xf numFmtId="0" fontId="7" fillId="0" borderId="7" xfId="0" applyNumberFormat="1" applyFont="1" applyFill="1" applyBorder="1" applyAlignment="1"/>
    <xf numFmtId="0" fontId="7" fillId="0" borderId="0" xfId="0" applyNumberFormat="1" applyFont="1" applyBorder="1" applyAlignment="1">
      <alignment horizontal="right" wrapText="1"/>
    </xf>
    <xf numFmtId="0" fontId="7" fillId="0" borderId="0" xfId="0" applyNumberFormat="1" applyFont="1" applyFill="1" applyBorder="1" applyAlignment="1"/>
    <xf numFmtId="0" fontId="7" fillId="0" borderId="0" xfId="0" applyNumberFormat="1" applyFont="1" applyFill="1" applyBorder="1" applyAlignment="1">
      <alignment horizontal="left" vertical="top"/>
    </xf>
    <xf numFmtId="164" fontId="0" fillId="0" borderId="0" xfId="0" applyNumberFormat="1" applyFont="1" applyFill="1" applyBorder="1" applyAlignment="1">
      <alignment horizontal="right"/>
    </xf>
    <xf numFmtId="0" fontId="0" fillId="0" borderId="0" xfId="0" applyNumberFormat="1" applyFont="1" applyBorder="1" applyAlignment="1">
      <alignment horizontal="left" vertical="top"/>
    </xf>
    <xf numFmtId="49" fontId="10" fillId="0" borderId="0" xfId="0" applyNumberFormat="1" applyFont="1" applyBorder="1" applyAlignment="1">
      <alignment horizontal="justify" wrapText="1"/>
    </xf>
    <xf numFmtId="0" fontId="10" fillId="0" borderId="0" xfId="0" applyNumberFormat="1" applyFont="1" applyBorder="1" applyAlignment="1">
      <alignment horizontal="justify" wrapText="1"/>
    </xf>
    <xf numFmtId="0" fontId="0" fillId="0" borderId="0" xfId="0" applyNumberFormat="1" applyFont="1" applyBorder="1" applyAlignment="1">
      <alignment wrapText="1"/>
    </xf>
    <xf numFmtId="0" fontId="8" fillId="0" borderId="0" xfId="0" applyNumberFormat="1" applyFont="1" applyBorder="1" applyAlignment="1">
      <alignment horizontal="center" wrapText="1"/>
    </xf>
    <xf numFmtId="0" fontId="10" fillId="0" borderId="0" xfId="0" applyNumberFormat="1" applyFont="1" applyBorder="1" applyAlignment="1">
      <alignment horizontal="left" vertical="top" wrapText="1"/>
    </xf>
    <xf numFmtId="0" fontId="0" fillId="0" borderId="0" xfId="0" applyNumberFormat="1" applyFont="1" applyFill="1" applyBorder="1" applyAlignment="1">
      <alignment wrapText="1"/>
    </xf>
    <xf numFmtId="0" fontId="7" fillId="0" borderId="0" xfId="0" applyNumberFormat="1" applyFont="1" applyBorder="1" applyAlignment="1">
      <alignment horizontal="left" vertical="top"/>
    </xf>
    <xf numFmtId="0" fontId="16" fillId="0" borderId="0" xfId="0" applyNumberFormat="1" applyFont="1" applyBorder="1" applyAlignment="1">
      <alignment horizontal="center"/>
    </xf>
    <xf numFmtId="49" fontId="0" fillId="0" borderId="0" xfId="0" applyNumberFormat="1" applyFont="1" applyBorder="1" applyAlignment="1">
      <alignment horizontal="left" wrapText="1"/>
    </xf>
    <xf numFmtId="0" fontId="8" fillId="0" borderId="0" xfId="0" applyNumberFormat="1" applyFont="1" applyBorder="1" applyAlignment="1">
      <alignment horizontal="left"/>
    </xf>
    <xf numFmtId="0" fontId="8" fillId="0" borderId="8" xfId="0" applyNumberFormat="1" applyFont="1" applyBorder="1" applyAlignment="1">
      <alignment horizontal="right" wrapText="1"/>
    </xf>
    <xf numFmtId="1" fontId="8" fillId="0" borderId="0" xfId="0" applyNumberFormat="1" applyFont="1" applyBorder="1" applyAlignment="1">
      <alignment horizontal="center" vertical="top"/>
    </xf>
    <xf numFmtId="0" fontId="20" fillId="0" borderId="0" xfId="0" applyNumberFormat="1" applyFont="1" applyBorder="1" applyAlignment="1">
      <alignment horizontal="justify" wrapText="1"/>
    </xf>
    <xf numFmtId="43" fontId="7" fillId="0" borderId="0" xfId="0" applyNumberFormat="1" applyFont="1" applyFill="1" applyBorder="1" applyAlignment="1"/>
    <xf numFmtId="49" fontId="13" fillId="0" borderId="7" xfId="0" applyNumberFormat="1" applyFont="1" applyFill="1" applyBorder="1" applyAlignment="1">
      <alignment vertical="top"/>
    </xf>
    <xf numFmtId="0" fontId="13" fillId="0" borderId="7" xfId="0" applyNumberFormat="1" applyFont="1" applyFill="1" applyBorder="1" applyAlignment="1">
      <alignment horizontal="justify" vertical="top" wrapText="1"/>
    </xf>
    <xf numFmtId="0" fontId="14" fillId="0" borderId="7" xfId="0" applyNumberFormat="1" applyFont="1" applyFill="1" applyBorder="1" applyAlignment="1">
      <alignment horizontal="left"/>
    </xf>
    <xf numFmtId="0" fontId="14" fillId="0" borderId="7" xfId="0" applyNumberFormat="1" applyFont="1" applyBorder="1" applyAlignment="1"/>
    <xf numFmtId="0" fontId="14" fillId="0" borderId="0" xfId="0" applyNumberFormat="1" applyFont="1" applyFill="1" applyBorder="1" applyAlignment="1">
      <alignment horizontal="left"/>
    </xf>
    <xf numFmtId="0" fontId="14" fillId="0" borderId="8" xfId="0" applyNumberFormat="1" applyFont="1" applyFill="1" applyBorder="1" applyAlignment="1">
      <alignment horizontal="right" wrapText="1"/>
    </xf>
    <xf numFmtId="43" fontId="0" fillId="0" borderId="8" xfId="0" applyNumberFormat="1" applyFont="1" applyBorder="1" applyAlignment="1"/>
    <xf numFmtId="2" fontId="7" fillId="0" borderId="0" xfId="0" applyNumberFormat="1" applyFont="1" applyBorder="1" applyAlignment="1">
      <alignment horizontal="center" vertical="top"/>
    </xf>
    <xf numFmtId="164" fontId="14" fillId="0" borderId="0" xfId="0" applyNumberFormat="1" applyFont="1" applyFill="1" applyBorder="1" applyAlignment="1">
      <alignment horizontal="center"/>
    </xf>
    <xf numFmtId="43" fontId="7" fillId="0" borderId="0" xfId="0" applyNumberFormat="1" applyFont="1" applyBorder="1" applyAlignment="1">
      <alignment horizontal="right" vertical="top"/>
    </xf>
    <xf numFmtId="1" fontId="21" fillId="2" borderId="7" xfId="0" applyNumberFormat="1" applyFont="1" applyFill="1" applyBorder="1" applyAlignment="1">
      <alignment vertical="top"/>
    </xf>
    <xf numFmtId="0" fontId="22" fillId="2" borderId="7" xfId="0" applyNumberFormat="1" applyFont="1" applyFill="1" applyBorder="1" applyAlignment="1">
      <alignment horizontal="justify" wrapText="1"/>
    </xf>
    <xf numFmtId="0" fontId="21" fillId="2" borderId="7" xfId="0" applyNumberFormat="1" applyFont="1" applyFill="1" applyBorder="1" applyAlignment="1">
      <alignment horizontal="right"/>
    </xf>
    <xf numFmtId="2" fontId="21" fillId="2" borderId="7" xfId="0" applyNumberFormat="1" applyFont="1" applyFill="1" applyBorder="1" applyAlignment="1">
      <alignment horizontal="right"/>
    </xf>
    <xf numFmtId="0" fontId="21" fillId="2" borderId="7" xfId="0" applyNumberFormat="1" applyFont="1" applyFill="1" applyBorder="1" applyAlignment="1"/>
    <xf numFmtId="0" fontId="23" fillId="0" borderId="0" xfId="0" applyNumberFormat="1" applyFont="1" applyBorder="1" applyAlignment="1"/>
    <xf numFmtId="0" fontId="7" fillId="0" borderId="9" xfId="0" applyNumberFormat="1" applyFont="1" applyBorder="1" applyAlignment="1">
      <alignment horizontal="justify" vertical="top" wrapText="1"/>
    </xf>
    <xf numFmtId="0" fontId="8" fillId="0" borderId="9" xfId="0" applyNumberFormat="1" applyFont="1" applyBorder="1" applyAlignment="1">
      <alignment horizontal="right" vertical="top" wrapText="1"/>
    </xf>
    <xf numFmtId="0" fontId="7" fillId="0" borderId="9" xfId="0" applyNumberFormat="1" applyFont="1" applyBorder="1" applyAlignment="1"/>
    <xf numFmtId="43" fontId="7" fillId="0" borderId="9" xfId="0" applyNumberFormat="1" applyFont="1" applyFill="1" applyBorder="1" applyAlignment="1">
      <alignment horizontal="justify"/>
    </xf>
    <xf numFmtId="0" fontId="7" fillId="0" borderId="9" xfId="0" applyNumberFormat="1" applyFont="1" applyBorder="1" applyAlignment="1">
      <alignment horizontal="right" wrapText="1"/>
    </xf>
    <xf numFmtId="0" fontId="0" fillId="0" borderId="9" xfId="0" applyNumberFormat="1" applyFont="1" applyBorder="1" applyAlignment="1"/>
    <xf numFmtId="0" fontId="7" fillId="0" borderId="9" xfId="0" applyNumberFormat="1" applyFont="1" applyBorder="1" applyAlignment="1">
      <alignment horizontal="left" vertical="top" wrapText="1"/>
    </xf>
    <xf numFmtId="43" fontId="7" fillId="0" borderId="0" xfId="0" applyNumberFormat="1" applyFont="1" applyBorder="1" applyAlignment="1"/>
    <xf numFmtId="49" fontId="7" fillId="0" borderId="9" xfId="0" applyNumberFormat="1" applyFont="1" applyBorder="1" applyAlignment="1">
      <alignment horizontal="justify" vertical="top" wrapText="1"/>
    </xf>
    <xf numFmtId="0" fontId="7" fillId="0" borderId="10" xfId="0" applyNumberFormat="1" applyFont="1" applyBorder="1" applyAlignment="1">
      <alignment horizontal="justify" vertical="top" wrapText="1"/>
    </xf>
    <xf numFmtId="0" fontId="7" fillId="0" borderId="10" xfId="0" applyNumberFormat="1" applyFont="1" applyBorder="1" applyAlignment="1">
      <alignment horizontal="right" wrapText="1"/>
    </xf>
    <xf numFmtId="0" fontId="7" fillId="0" borderId="10" xfId="0" applyNumberFormat="1" applyFont="1" applyBorder="1" applyAlignment="1"/>
    <xf numFmtId="43" fontId="7" fillId="0" borderId="10" xfId="0" applyNumberFormat="1" applyFont="1" applyFill="1" applyBorder="1" applyAlignment="1">
      <alignment horizontal="justify"/>
    </xf>
    <xf numFmtId="1" fontId="8" fillId="0" borderId="0" xfId="0" applyNumberFormat="1" applyFont="1" applyFill="1" applyBorder="1" applyAlignment="1">
      <alignment vertical="top"/>
    </xf>
    <xf numFmtId="0" fontId="21" fillId="0" borderId="0" xfId="0" applyNumberFormat="1" applyFont="1" applyFill="1" applyBorder="1" applyAlignment="1"/>
    <xf numFmtId="2" fontId="8" fillId="0" borderId="0" xfId="0" applyNumberFormat="1" applyFont="1" applyFill="1" applyBorder="1" applyAlignment="1">
      <alignment horizontal="right"/>
    </xf>
    <xf numFmtId="43" fontId="24" fillId="0" borderId="0" xfId="0" applyNumberFormat="1" applyFont="1" applyFill="1" applyBorder="1" applyAlignment="1">
      <alignment horizontal="justify"/>
    </xf>
    <xf numFmtId="0" fontId="1" fillId="0" borderId="0" xfId="0" applyNumberFormat="1" applyFont="1" applyBorder="1" applyAlignment="1">
      <alignment horizontal="left" vertical="center"/>
    </xf>
    <xf numFmtId="0" fontId="1" fillId="0" borderId="0" xfId="0" applyNumberFormat="1" applyFont="1" applyBorder="1" applyAlignment="1"/>
    <xf numFmtId="43" fontId="9" fillId="0" borderId="0" xfId="0" applyNumberFormat="1" applyFont="1" applyFill="1" applyBorder="1" applyAlignment="1"/>
    <xf numFmtId="0" fontId="1" fillId="0" borderId="0" xfId="0" applyNumberFormat="1" applyFont="1" applyBorder="1" applyAlignment="1">
      <alignment vertical="center"/>
    </xf>
    <xf numFmtId="0" fontId="25" fillId="0" borderId="5" xfId="0" applyNumberFormat="1" applyFont="1" applyBorder="1" applyAlignment="1">
      <alignment horizontal="center"/>
    </xf>
    <xf numFmtId="0" fontId="25" fillId="0" borderId="0" xfId="0" applyNumberFormat="1" applyFont="1" applyBorder="1" applyAlignment="1">
      <alignment horizontal="center"/>
    </xf>
    <xf numFmtId="0" fontId="26" fillId="0" borderId="0" xfId="0" applyNumberFormat="1" applyFont="1" applyBorder="1" applyAlignment="1"/>
    <xf numFmtId="0" fontId="27" fillId="0" borderId="0" xfId="0" applyNumberFormat="1" applyFont="1" applyBorder="1" applyAlignment="1">
      <alignment horizontal="center"/>
    </xf>
    <xf numFmtId="0" fontId="28" fillId="0" borderId="7" xfId="0" applyNumberFormat="1" applyFont="1" applyBorder="1" applyAlignment="1"/>
    <xf numFmtId="165" fontId="26" fillId="0" borderId="0" xfId="0" applyNumberFormat="1" applyFont="1" applyBorder="1" applyAlignment="1"/>
    <xf numFmtId="0" fontId="29" fillId="0" borderId="0" xfId="0" applyNumberFormat="1" applyFont="1" applyBorder="1" applyAlignment="1" applyProtection="1">
      <protection locked="0"/>
    </xf>
    <xf numFmtId="4" fontId="29" fillId="0" borderId="0" xfId="0" applyNumberFormat="1" applyFont="1" applyFill="1" applyBorder="1" applyAlignment="1" applyProtection="1">
      <alignment horizontal="center"/>
      <protection locked="0"/>
    </xf>
    <xf numFmtId="0" fontId="30" fillId="0" borderId="0" xfId="0" applyNumberFormat="1" applyFont="1" applyFill="1" applyBorder="1" applyAlignment="1"/>
    <xf numFmtId="0" fontId="30" fillId="0" borderId="0" xfId="0" applyNumberFormat="1" applyFont="1" applyBorder="1" applyAlignment="1"/>
    <xf numFmtId="164" fontId="26" fillId="0" borderId="0" xfId="0" applyNumberFormat="1" applyFont="1" applyBorder="1" applyAlignment="1"/>
    <xf numFmtId="165" fontId="26" fillId="0" borderId="8" xfId="0" applyNumberFormat="1" applyFont="1" applyBorder="1" applyAlignment="1"/>
    <xf numFmtId="0" fontId="31" fillId="0" borderId="0" xfId="0" applyNumberFormat="1" applyFont="1" applyBorder="1" applyAlignment="1"/>
    <xf numFmtId="0" fontId="26" fillId="0" borderId="7" xfId="0" applyNumberFormat="1" applyFont="1" applyBorder="1" applyAlignment="1"/>
    <xf numFmtId="165" fontId="26" fillId="0" borderId="0" xfId="0" applyNumberFormat="1" applyFont="1" applyFill="1" applyBorder="1" applyAlignment="1"/>
    <xf numFmtId="165" fontId="26" fillId="0" borderId="6" xfId="0" applyNumberFormat="1" applyFont="1" applyFill="1" applyBorder="1" applyAlignment="1"/>
    <xf numFmtId="165" fontId="26" fillId="0" borderId="6" xfId="0" applyNumberFormat="1" applyFont="1" applyBorder="1" applyAlignment="1"/>
    <xf numFmtId="165" fontId="26" fillId="0" borderId="8" xfId="0" applyNumberFormat="1" applyFont="1" applyFill="1" applyBorder="1" applyAlignment="1"/>
    <xf numFmtId="0" fontId="26" fillId="0" borderId="7" xfId="0" applyNumberFormat="1" applyFont="1" applyFill="1" applyBorder="1" applyAlignment="1"/>
    <xf numFmtId="0" fontId="26" fillId="0" borderId="0" xfId="0" applyNumberFormat="1" applyFont="1" applyFill="1" applyBorder="1" applyAlignment="1"/>
    <xf numFmtId="0" fontId="26" fillId="0" borderId="0" xfId="0" applyNumberFormat="1" applyFont="1" applyBorder="1" applyAlignment="1">
      <alignment horizontal="right"/>
    </xf>
    <xf numFmtId="4" fontId="32" fillId="0" borderId="7" xfId="0" applyNumberFormat="1" applyFont="1" applyFill="1" applyBorder="1" applyAlignment="1">
      <alignment horizontal="right"/>
    </xf>
    <xf numFmtId="43" fontId="26" fillId="0" borderId="0" xfId="0" applyNumberFormat="1" applyFont="1" applyBorder="1" applyAlignment="1">
      <alignment vertical="top"/>
    </xf>
    <xf numFmtId="4" fontId="32" fillId="0" borderId="0" xfId="0" applyNumberFormat="1" applyFont="1" applyFill="1" applyBorder="1" applyAlignment="1">
      <alignment horizontal="right"/>
    </xf>
    <xf numFmtId="43" fontId="26" fillId="0" borderId="0" xfId="0" applyNumberFormat="1" applyFont="1" applyBorder="1" applyAlignment="1"/>
    <xf numFmtId="4" fontId="32" fillId="0" borderId="8" xfId="0" applyNumberFormat="1" applyFont="1" applyFill="1" applyBorder="1" applyAlignment="1"/>
    <xf numFmtId="4" fontId="32" fillId="0" borderId="0" xfId="0" applyNumberFormat="1" applyFont="1" applyFill="1" applyBorder="1" applyAlignment="1"/>
    <xf numFmtId="43" fontId="28" fillId="0" borderId="0" xfId="0" applyNumberFormat="1" applyFont="1" applyBorder="1" applyAlignment="1">
      <alignment vertical="top"/>
    </xf>
    <xf numFmtId="0" fontId="28" fillId="0" borderId="0" xfId="0" applyNumberFormat="1" applyFont="1" applyBorder="1" applyAlignment="1"/>
    <xf numFmtId="43" fontId="26" fillId="0" borderId="8" xfId="0" applyNumberFormat="1" applyFont="1" applyBorder="1" applyAlignment="1"/>
    <xf numFmtId="164" fontId="32" fillId="0" borderId="0" xfId="0" applyNumberFormat="1" applyFont="1" applyFill="1" applyBorder="1" applyAlignment="1">
      <alignment horizontal="center"/>
    </xf>
    <xf numFmtId="0" fontId="33" fillId="2" borderId="7" xfId="0" applyNumberFormat="1" applyFont="1" applyFill="1" applyBorder="1" applyAlignment="1"/>
    <xf numFmtId="0" fontId="28" fillId="0" borderId="9" xfId="0" applyNumberFormat="1" applyFont="1" applyBorder="1" applyAlignment="1"/>
    <xf numFmtId="0" fontId="26" fillId="0" borderId="9" xfId="0" applyNumberFormat="1" applyFont="1" applyBorder="1" applyAlignment="1"/>
    <xf numFmtId="0" fontId="28" fillId="0" borderId="10" xfId="0" applyNumberFormat="1" applyFont="1" applyBorder="1" applyAlignment="1"/>
    <xf numFmtId="0" fontId="31" fillId="0" borderId="0" xfId="0" applyNumberFormat="1" applyFont="1" applyFill="1" applyBorder="1" applyAlignment="1"/>
    <xf numFmtId="0" fontId="28" fillId="0" borderId="0" xfId="0" applyNumberFormat="1" applyFont="1" applyBorder="1" applyAlignment="1">
      <alignment horizontal="left" vertical="top" wrapText="1"/>
    </xf>
    <xf numFmtId="0" fontId="28" fillId="0" borderId="0" xfId="0" applyNumberFormat="1" applyFont="1" applyBorder="1" applyAlignment="1">
      <alignment horizontal="justify" vertical="top" wrapText="1"/>
    </xf>
    <xf numFmtId="0" fontId="31" fillId="0" borderId="0" xfId="0" applyNumberFormat="1" applyFont="1" applyBorder="1" applyAlignment="1">
      <alignment horizontal="center"/>
    </xf>
    <xf numFmtId="43" fontId="26" fillId="0" borderId="0" xfId="0" applyNumberFormat="1" applyFont="1" applyFill="1" applyBorder="1" applyAlignment="1">
      <alignment horizontal="justify"/>
    </xf>
    <xf numFmtId="49" fontId="28" fillId="0" borderId="0" xfId="0" applyNumberFormat="1" applyFont="1" applyBorder="1" applyAlignment="1">
      <alignment horizontal="center" vertical="top"/>
    </xf>
    <xf numFmtId="0" fontId="26" fillId="0" borderId="0" xfId="0" applyNumberFormat="1" applyFont="1" applyBorder="1" applyAlignment="1">
      <alignment horizontal="justify" vertical="top"/>
    </xf>
    <xf numFmtId="0" fontId="26" fillId="0" borderId="0" xfId="0" applyNumberFormat="1" applyFont="1" applyBorder="1" applyAlignment="1">
      <alignment vertical="top" wrapText="1"/>
    </xf>
    <xf numFmtId="0" fontId="34" fillId="0" borderId="0" xfId="0" applyNumberFormat="1" applyFont="1" applyBorder="1" applyAlignment="1">
      <alignment horizontal="justify" vertical="top" wrapText="1"/>
    </xf>
    <xf numFmtId="0" fontId="29" fillId="0" borderId="0" xfId="0" applyNumberFormat="1" applyFont="1" applyFill="1" applyBorder="1" applyAlignment="1" applyProtection="1">
      <alignment horizontal="justify"/>
      <protection locked="0"/>
    </xf>
    <xf numFmtId="0" fontId="29" fillId="0" borderId="0" xfId="0" applyNumberFormat="1" applyFont="1" applyFill="1" applyBorder="1" applyAlignment="1" applyProtection="1">
      <protection locked="0"/>
    </xf>
    <xf numFmtId="0" fontId="35" fillId="0" borderId="0" xfId="0" applyNumberFormat="1" applyFont="1" applyFill="1" applyBorder="1" applyAlignment="1" applyProtection="1">
      <alignment horizontal="left" vertical="top"/>
      <protection locked="0"/>
    </xf>
    <xf numFmtId="0" fontId="26" fillId="0" borderId="0" xfId="0" applyNumberFormat="1" applyFont="1" applyBorder="1" applyAlignment="1" applyProtection="1">
      <alignment horizontal="justify" vertical="center"/>
      <protection locked="0"/>
    </xf>
    <xf numFmtId="0" fontId="29" fillId="0" borderId="0" xfId="0" applyNumberFormat="1" applyFont="1" applyFill="1" applyBorder="1" applyAlignment="1" applyProtection="1">
      <alignment horizontal="center"/>
      <protection locked="0"/>
    </xf>
    <xf numFmtId="166" fontId="29" fillId="0" borderId="0" xfId="0" applyNumberFormat="1" applyFont="1" applyFill="1" applyBorder="1" applyAlignment="1" applyProtection="1">
      <alignment horizontal="center"/>
      <protection locked="0"/>
    </xf>
    <xf numFmtId="4" fontId="29" fillId="0" borderId="0" xfId="0" applyNumberFormat="1" applyFont="1" applyFill="1" applyBorder="1" applyAlignment="1">
      <alignment horizontal="center"/>
    </xf>
    <xf numFmtId="49" fontId="26" fillId="0" borderId="0" xfId="0" applyNumberFormat="1" applyFont="1" applyBorder="1" applyAlignment="1" applyProtection="1">
      <alignment horizontal="justify" vertical="center"/>
      <protection locked="0"/>
    </xf>
    <xf numFmtId="0" fontId="28" fillId="0" borderId="0" xfId="0" applyNumberFormat="1" applyFont="1" applyFill="1" applyBorder="1" applyAlignment="1">
      <alignment horizontal="left" vertical="top" wrapText="1"/>
    </xf>
    <xf numFmtId="0" fontId="30" fillId="0" borderId="0" xfId="0" applyNumberFormat="1" applyFont="1" applyBorder="1" applyAlignment="1">
      <alignment horizontal="left" vertical="top" wrapText="1"/>
    </xf>
    <xf numFmtId="0" fontId="36" fillId="0" borderId="0" xfId="0" applyFont="1" applyFill="1" applyAlignment="1">
      <alignment vertical="center"/>
    </xf>
    <xf numFmtId="0" fontId="0" fillId="0" borderId="0" xfId="0" applyFill="1"/>
    <xf numFmtId="0" fontId="39" fillId="0" borderId="0" xfId="0" applyFont="1" applyFill="1" applyAlignment="1">
      <alignment horizontal="center" vertical="center"/>
    </xf>
    <xf numFmtId="0" fontId="40" fillId="0" borderId="0" xfId="0" applyFont="1" applyFill="1" applyAlignment="1">
      <alignment vertical="center"/>
    </xf>
    <xf numFmtId="0" fontId="39" fillId="0" borderId="0" xfId="0" applyFont="1" applyFill="1" applyAlignment="1">
      <alignment horizontal="left" vertical="center"/>
    </xf>
    <xf numFmtId="0" fontId="39" fillId="0" borderId="0" xfId="0" applyFont="1" applyFill="1" applyAlignment="1">
      <alignment vertical="center"/>
    </xf>
    <xf numFmtId="0" fontId="42" fillId="0" borderId="0" xfId="0" applyFont="1" applyFill="1"/>
    <xf numFmtId="0" fontId="43" fillId="0" borderId="0" xfId="0" applyFont="1" applyFill="1"/>
    <xf numFmtId="0" fontId="37" fillId="0" borderId="0" xfId="0" applyFont="1" applyFill="1"/>
    <xf numFmtId="0" fontId="40" fillId="0" borderId="0" xfId="0" applyFont="1" applyFill="1"/>
    <xf numFmtId="0" fontId="44" fillId="0" borderId="0" xfId="0" applyFont="1"/>
    <xf numFmtId="167" fontId="45" fillId="0" borderId="0" xfId="0" applyNumberFormat="1" applyFont="1" applyAlignment="1">
      <alignment horizontal="left"/>
    </xf>
    <xf numFmtId="0" fontId="46" fillId="0" borderId="0" xfId="0" applyFont="1"/>
    <xf numFmtId="0" fontId="47" fillId="0" borderId="0" xfId="0" applyFont="1"/>
    <xf numFmtId="0" fontId="48" fillId="0" borderId="0" xfId="0" applyFont="1" applyFill="1"/>
    <xf numFmtId="0" fontId="49" fillId="0" borderId="0" xfId="0" applyFont="1" applyFill="1" applyAlignment="1">
      <alignment horizontal="left" vertical="center"/>
    </xf>
    <xf numFmtId="0" fontId="49" fillId="0" borderId="0" xfId="0" applyFont="1" applyFill="1" applyAlignment="1">
      <alignment vertical="center"/>
    </xf>
    <xf numFmtId="0" fontId="50" fillId="0" borderId="0" xfId="0" applyFont="1"/>
    <xf numFmtId="167" fontId="51" fillId="0" borderId="0" xfId="0" applyNumberFormat="1" applyFont="1" applyAlignment="1">
      <alignment horizontal="left"/>
    </xf>
    <xf numFmtId="0" fontId="52" fillId="0" borderId="0" xfId="0" applyFont="1"/>
    <xf numFmtId="0" fontId="54" fillId="0" borderId="0" xfId="0" applyFont="1"/>
    <xf numFmtId="0" fontId="44" fillId="0" borderId="0" xfId="0" applyFont="1" applyAlignment="1">
      <alignment horizontal="left"/>
    </xf>
    <xf numFmtId="0" fontId="49" fillId="0" borderId="0" xfId="0" applyFont="1" applyFill="1" applyAlignment="1">
      <alignment horizontal="center" vertical="center"/>
    </xf>
    <xf numFmtId="0" fontId="53" fillId="0" borderId="0" xfId="0" applyFont="1" applyFill="1" applyAlignment="1">
      <alignment horizontal="center" vertical="center"/>
    </xf>
    <xf numFmtId="0" fontId="37"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center" vertical="center"/>
    </xf>
    <xf numFmtId="0" fontId="6" fillId="0" borderId="0" xfId="0" applyNumberFormat="1" applyFont="1" applyFill="1" applyBorder="1" applyAlignment="1" applyProtection="1">
      <alignment horizontal="justify" vertical="top" wrapText="1"/>
      <protection locked="0"/>
    </xf>
    <xf numFmtId="0" fontId="0" fillId="0" borderId="0" xfId="0" applyNumberFormat="1" applyFont="1" applyBorder="1" applyAlignment="1"/>
    <xf numFmtId="0" fontId="7" fillId="0" borderId="9" xfId="0" applyNumberFormat="1" applyFont="1" applyBorder="1" applyAlignment="1">
      <alignment horizontal="left" vertical="top" wrapText="1"/>
    </xf>
    <xf numFmtId="0" fontId="7" fillId="0" borderId="7" xfId="0" applyNumberFormat="1" applyFont="1" applyFill="1" applyBorder="1" applyAlignment="1">
      <alignment horizontal="left" vertical="top" wrapText="1"/>
    </xf>
    <xf numFmtId="0" fontId="7" fillId="0" borderId="7" xfId="0" applyNumberFormat="1" applyFont="1" applyBorder="1" applyAlignment="1">
      <alignment horizontal="left" vertical="top" wrapText="1"/>
    </xf>
    <xf numFmtId="0" fontId="13" fillId="0" borderId="7"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39"/>
  <sheetViews>
    <sheetView topLeftCell="A19" workbookViewId="0">
      <selection activeCell="E23" sqref="E22:E23"/>
    </sheetView>
  </sheetViews>
  <sheetFormatPr defaultRowHeight="12.75"/>
  <cols>
    <col min="8" max="8" width="13" customWidth="1"/>
  </cols>
  <sheetData>
    <row r="5" spans="2:9" ht="18.75">
      <c r="B5" s="262" t="s">
        <v>376</v>
      </c>
      <c r="C5" s="286" t="s">
        <v>377</v>
      </c>
      <c r="D5" s="286"/>
      <c r="E5" s="286"/>
      <c r="F5" s="286"/>
      <c r="G5" s="286"/>
      <c r="H5" s="286"/>
      <c r="I5" s="263"/>
    </row>
    <row r="6" spans="2:9" ht="15.75">
      <c r="B6" s="263"/>
      <c r="C6" s="287" t="s">
        <v>378</v>
      </c>
      <c r="D6" s="287"/>
      <c r="E6" s="287"/>
      <c r="F6" s="287"/>
      <c r="G6" s="287"/>
      <c r="H6" s="287"/>
      <c r="I6" s="263"/>
    </row>
    <row r="7" spans="2:9" ht="15.75">
      <c r="B7" s="263"/>
      <c r="C7" s="287" t="s">
        <v>379</v>
      </c>
      <c r="D7" s="287"/>
      <c r="E7" s="287"/>
      <c r="F7" s="287"/>
      <c r="G7" s="287"/>
      <c r="H7" s="264"/>
      <c r="I7" s="263"/>
    </row>
    <row r="8" spans="2:9" ht="15">
      <c r="B8" s="265"/>
      <c r="C8" s="263"/>
      <c r="D8" s="263"/>
      <c r="E8" s="263"/>
      <c r="F8" s="263"/>
      <c r="G8" s="263"/>
      <c r="H8" s="263"/>
      <c r="I8" s="263"/>
    </row>
    <row r="9" spans="2:9">
      <c r="B9" s="263"/>
      <c r="C9" s="263"/>
      <c r="D9" s="263"/>
      <c r="E9" s="263"/>
      <c r="F9" s="263"/>
      <c r="G9" s="263"/>
      <c r="H9" s="263"/>
      <c r="I9" s="263"/>
    </row>
    <row r="10" spans="2:9">
      <c r="B10" s="263"/>
      <c r="C10" s="263"/>
      <c r="D10" s="263"/>
      <c r="E10" s="263"/>
      <c r="F10" s="263"/>
      <c r="G10" s="263"/>
      <c r="H10" s="263"/>
      <c r="I10" s="263"/>
    </row>
    <row r="11" spans="2:9">
      <c r="B11" s="263"/>
      <c r="C11" s="263"/>
      <c r="D11" s="263"/>
      <c r="E11" s="263"/>
      <c r="F11" s="263"/>
      <c r="G11" s="263"/>
      <c r="H11" s="263"/>
      <c r="I11" s="263"/>
    </row>
    <row r="12" spans="2:9">
      <c r="B12" s="263"/>
      <c r="C12" s="263"/>
      <c r="D12" s="263"/>
      <c r="E12" s="263"/>
      <c r="F12" s="263"/>
      <c r="G12" s="263"/>
      <c r="H12" s="263"/>
      <c r="I12" s="263"/>
    </row>
    <row r="13" spans="2:9" ht="15.75">
      <c r="B13" s="262" t="s">
        <v>380</v>
      </c>
      <c r="C13" s="263"/>
      <c r="D13" s="266" t="s">
        <v>381</v>
      </c>
      <c r="E13" s="266"/>
      <c r="F13" s="266"/>
      <c r="G13" s="266"/>
      <c r="H13" s="267"/>
      <c r="I13" s="268"/>
    </row>
    <row r="14" spans="2:9" ht="15.75">
      <c r="B14" s="263"/>
      <c r="C14" s="263"/>
      <c r="D14" s="288" t="s">
        <v>382</v>
      </c>
      <c r="E14" s="287"/>
      <c r="F14" s="287"/>
      <c r="G14" s="287"/>
      <c r="H14" s="267"/>
      <c r="I14" s="267"/>
    </row>
    <row r="15" spans="2:9">
      <c r="B15" s="263"/>
      <c r="C15" s="263"/>
      <c r="D15" s="269"/>
      <c r="E15" s="269"/>
      <c r="F15" s="269"/>
      <c r="G15" s="269"/>
      <c r="H15" s="269"/>
      <c r="I15" s="263"/>
    </row>
    <row r="16" spans="2:9" ht="18.75">
      <c r="B16" s="263"/>
      <c r="C16" s="263"/>
      <c r="D16" s="270"/>
      <c r="E16" s="263"/>
      <c r="F16" s="263"/>
      <c r="G16" s="263"/>
      <c r="H16" s="263"/>
      <c r="I16" s="263"/>
    </row>
    <row r="17" spans="2:10" ht="15.75">
      <c r="B17" s="263"/>
      <c r="C17" s="263"/>
      <c r="D17" s="287" t="s">
        <v>383</v>
      </c>
      <c r="E17" s="287"/>
      <c r="F17" s="287"/>
      <c r="G17" s="287"/>
      <c r="H17" s="263"/>
      <c r="I17" s="263"/>
    </row>
    <row r="18" spans="2:10" ht="15">
      <c r="B18" s="263"/>
      <c r="C18" s="263"/>
      <c r="D18" s="271"/>
      <c r="E18" s="271"/>
      <c r="F18" s="271"/>
      <c r="G18" s="271"/>
      <c r="H18" s="263"/>
      <c r="I18" s="263"/>
    </row>
    <row r="19" spans="2:10">
      <c r="B19" s="263"/>
      <c r="C19" s="263"/>
      <c r="D19" s="263"/>
      <c r="E19" s="263"/>
      <c r="F19" s="263"/>
      <c r="G19" s="263"/>
      <c r="H19" s="263"/>
      <c r="I19" s="263"/>
    </row>
    <row r="20" spans="2:10">
      <c r="B20" s="263"/>
      <c r="C20" s="263"/>
      <c r="D20" s="263"/>
      <c r="E20" s="263"/>
      <c r="F20" s="263"/>
      <c r="G20" s="263"/>
      <c r="H20" s="263"/>
      <c r="I20" s="263"/>
    </row>
    <row r="21" spans="2:10">
      <c r="B21" s="263"/>
      <c r="C21" s="263"/>
      <c r="D21" s="263"/>
      <c r="E21" s="263"/>
      <c r="F21" s="263"/>
      <c r="G21" s="263"/>
      <c r="H21" s="263"/>
      <c r="I21" s="263"/>
    </row>
    <row r="22" spans="2:10">
      <c r="B22" s="263"/>
      <c r="C22" s="263"/>
      <c r="D22" s="263"/>
      <c r="E22" s="263"/>
      <c r="F22" s="263"/>
      <c r="G22" s="263"/>
      <c r="H22" s="263"/>
      <c r="I22" s="263"/>
    </row>
    <row r="23" spans="2:10">
      <c r="B23" s="263"/>
      <c r="C23" s="263"/>
      <c r="D23" s="263"/>
      <c r="E23" s="263"/>
      <c r="F23" s="263"/>
      <c r="G23" s="263"/>
      <c r="H23" s="263"/>
      <c r="I23" s="263"/>
    </row>
    <row r="24" spans="2:10">
      <c r="B24" s="263"/>
      <c r="C24" s="263"/>
      <c r="D24" s="263"/>
      <c r="E24" s="263"/>
      <c r="F24" s="263"/>
      <c r="G24" s="263"/>
      <c r="H24" s="263"/>
      <c r="I24" s="263"/>
    </row>
    <row r="25" spans="2:10">
      <c r="B25" s="263"/>
      <c r="C25" s="263"/>
      <c r="D25" s="263"/>
      <c r="E25" s="263"/>
      <c r="F25" s="263"/>
      <c r="G25" s="263"/>
      <c r="H25" s="263"/>
      <c r="I25" s="263"/>
    </row>
    <row r="26" spans="2:10">
      <c r="B26" s="263"/>
      <c r="C26" s="263"/>
      <c r="D26" s="263"/>
      <c r="E26" s="263"/>
      <c r="F26" s="263"/>
      <c r="G26" s="263"/>
      <c r="H26" s="263"/>
      <c r="I26" s="263"/>
    </row>
    <row r="27" spans="2:10">
      <c r="B27" s="263"/>
      <c r="C27" s="263"/>
      <c r="D27" s="263"/>
      <c r="E27" s="263"/>
      <c r="F27" s="263"/>
      <c r="G27" s="263"/>
      <c r="H27" s="263"/>
      <c r="I27" s="263"/>
    </row>
    <row r="28" spans="2:10">
      <c r="B28" s="263"/>
      <c r="C28" s="263"/>
      <c r="D28" s="263"/>
      <c r="E28" s="263"/>
      <c r="F28" s="263"/>
      <c r="G28" s="263"/>
      <c r="H28" s="263"/>
      <c r="I28" s="263"/>
    </row>
    <row r="29" spans="2:10" ht="18">
      <c r="B29" s="272"/>
      <c r="C29" s="277" t="s">
        <v>385</v>
      </c>
      <c r="D29" s="277"/>
      <c r="E29" s="277"/>
      <c r="F29" s="277"/>
      <c r="G29" s="278"/>
      <c r="H29" s="279"/>
      <c r="I29" s="280"/>
      <c r="J29" s="281"/>
    </row>
    <row r="30" spans="2:10" ht="18">
      <c r="B30" s="274"/>
      <c r="C30" s="284" t="s">
        <v>386</v>
      </c>
      <c r="D30" s="285"/>
      <c r="E30" s="285"/>
      <c r="F30" s="285"/>
      <c r="G30" s="277"/>
      <c r="H30" s="282"/>
      <c r="I30" s="280"/>
      <c r="J30" s="281"/>
    </row>
    <row r="31" spans="2:10" ht="18.75">
      <c r="B31" s="272"/>
      <c r="C31" s="272"/>
      <c r="D31" s="272"/>
      <c r="E31" s="283"/>
      <c r="F31" s="272"/>
      <c r="G31" s="272"/>
      <c r="H31" s="272"/>
      <c r="I31" s="273"/>
    </row>
    <row r="32" spans="2:10" ht="18">
      <c r="B32" s="275"/>
      <c r="C32" s="275"/>
      <c r="D32" s="275"/>
      <c r="E32" s="275"/>
      <c r="F32" s="275"/>
      <c r="G32" s="275"/>
      <c r="H32" s="275"/>
      <c r="I32" s="263"/>
    </row>
    <row r="33" spans="2:9">
      <c r="B33" s="263"/>
      <c r="C33" s="263"/>
      <c r="D33" s="263"/>
      <c r="E33" s="263"/>
      <c r="F33" s="263"/>
      <c r="G33" s="263"/>
      <c r="H33" s="263"/>
      <c r="I33" s="263"/>
    </row>
    <row r="34" spans="2:9">
      <c r="B34" s="263"/>
      <c r="C34" s="263"/>
      <c r="D34" s="263"/>
      <c r="E34" s="263"/>
      <c r="F34" s="263"/>
      <c r="G34" s="263"/>
      <c r="H34" s="263"/>
      <c r="I34" s="263"/>
    </row>
    <row r="35" spans="2:9">
      <c r="B35" s="263"/>
      <c r="C35" s="263"/>
      <c r="D35" s="263"/>
      <c r="E35" s="263"/>
      <c r="F35" s="263"/>
      <c r="G35" s="263"/>
      <c r="H35" s="263"/>
      <c r="I35" s="263"/>
    </row>
    <row r="36" spans="2:9">
      <c r="B36" s="263"/>
      <c r="C36" s="263"/>
      <c r="D36" s="263"/>
      <c r="E36" s="263"/>
      <c r="F36" s="263"/>
      <c r="G36" s="263"/>
      <c r="H36" s="263"/>
      <c r="I36" s="263"/>
    </row>
    <row r="37" spans="2:9">
      <c r="B37" s="263"/>
      <c r="C37" s="263"/>
      <c r="D37" s="263"/>
      <c r="E37" s="263"/>
      <c r="F37" s="263"/>
      <c r="G37" s="263"/>
      <c r="H37" s="263"/>
      <c r="I37" s="263"/>
    </row>
    <row r="38" spans="2:9">
      <c r="B38" s="263"/>
      <c r="C38" s="263"/>
      <c r="D38" s="276" t="s">
        <v>384</v>
      </c>
      <c r="E38" s="263"/>
      <c r="F38" s="263"/>
      <c r="G38" s="263"/>
      <c r="H38" s="263"/>
      <c r="I38" s="263"/>
    </row>
    <row r="39" spans="2:9">
      <c r="B39" s="263"/>
      <c r="C39" s="263"/>
      <c r="D39" s="263"/>
      <c r="E39" s="263"/>
      <c r="F39" s="263"/>
      <c r="G39" s="263"/>
      <c r="H39" s="263"/>
      <c r="I39" s="263"/>
    </row>
  </sheetData>
  <mergeCells count="6">
    <mergeCell ref="C30:F30"/>
    <mergeCell ref="C5:H5"/>
    <mergeCell ref="C6:H6"/>
    <mergeCell ref="C7:G7"/>
    <mergeCell ref="D14:G14"/>
    <mergeCell ref="D17:G17"/>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71"/>
  <sheetViews>
    <sheetView tabSelected="1" topLeftCell="A439" workbookViewId="0">
      <selection activeCell="B449" sqref="B449"/>
    </sheetView>
  </sheetViews>
  <sheetFormatPr defaultRowHeight="12.75"/>
  <cols>
    <col min="1" max="1" width="6" style="95" customWidth="1"/>
    <col min="2" max="2" width="31" style="1" customWidth="1"/>
    <col min="3" max="3" width="4.140625" style="31" customWidth="1"/>
    <col min="4" max="4" width="9.42578125" style="1" customWidth="1"/>
    <col min="5" max="5" width="11.7109375" style="210" customWidth="1"/>
    <col min="6" max="6" width="20.28515625" style="28" customWidth="1"/>
    <col min="7" max="7" width="9.140625" style="1" customWidth="1"/>
    <col min="8" max="8" width="14.140625" style="1" customWidth="1"/>
    <col min="9" max="256" width="9.140625" style="1" customWidth="1"/>
  </cols>
  <sheetData>
    <row r="1" spans="1:6" s="19" customFormat="1" ht="11.25">
      <c r="A1" s="14" t="s">
        <v>0</v>
      </c>
      <c r="B1" s="15" t="s">
        <v>1</v>
      </c>
      <c r="C1" s="16" t="s">
        <v>2</v>
      </c>
      <c r="D1" s="17" t="s">
        <v>3</v>
      </c>
      <c r="E1" s="208" t="s">
        <v>4</v>
      </c>
      <c r="F1" s="18" t="s">
        <v>5</v>
      </c>
    </row>
    <row r="2" spans="1:6" s="19" customFormat="1" ht="11.25">
      <c r="A2" s="20"/>
      <c r="B2" s="21"/>
      <c r="C2" s="22"/>
      <c r="D2" s="23"/>
      <c r="E2" s="209"/>
      <c r="F2" s="24"/>
    </row>
    <row r="3" spans="1:6">
      <c r="A3" s="25"/>
      <c r="B3" s="26" t="s">
        <v>6</v>
      </c>
      <c r="C3" s="27"/>
    </row>
    <row r="4" spans="1:6" ht="102.75" customHeight="1">
      <c r="A4" s="25"/>
      <c r="B4" s="289" t="s">
        <v>7</v>
      </c>
      <c r="C4" s="290"/>
      <c r="D4" s="290"/>
      <c r="E4" s="290"/>
      <c r="F4" s="290"/>
    </row>
    <row r="5" spans="1:6" ht="115.5" customHeight="1">
      <c r="A5" s="25"/>
      <c r="B5" s="289" t="s">
        <v>8</v>
      </c>
      <c r="C5" s="290"/>
      <c r="D5" s="290"/>
      <c r="E5" s="290"/>
      <c r="F5" s="290"/>
    </row>
    <row r="6" spans="1:6" ht="114" customHeight="1">
      <c r="A6" s="25"/>
      <c r="B6" s="289" t="s">
        <v>9</v>
      </c>
      <c r="C6" s="290"/>
      <c r="D6" s="290"/>
      <c r="E6" s="290"/>
      <c r="F6" s="290"/>
    </row>
    <row r="7" spans="1:6" ht="69" customHeight="1">
      <c r="A7" s="25"/>
      <c r="B7" s="289" t="s">
        <v>10</v>
      </c>
      <c r="C7" s="290"/>
      <c r="D7" s="290"/>
      <c r="E7" s="290"/>
      <c r="F7" s="290"/>
    </row>
    <row r="8" spans="1:6" ht="102" customHeight="1">
      <c r="A8" s="25"/>
      <c r="B8" s="289" t="s">
        <v>11</v>
      </c>
      <c r="C8" s="290"/>
      <c r="D8" s="290"/>
      <c r="E8" s="290"/>
      <c r="F8" s="290"/>
    </row>
    <row r="9" spans="1:6" ht="80.25" customHeight="1">
      <c r="A9" s="25"/>
      <c r="B9" s="289" t="s">
        <v>12</v>
      </c>
      <c r="C9" s="290"/>
      <c r="D9" s="290"/>
      <c r="E9" s="290"/>
      <c r="F9" s="290"/>
    </row>
    <row r="10" spans="1:6" ht="102.75" customHeight="1">
      <c r="A10" s="25"/>
      <c r="B10" s="289" t="s">
        <v>13</v>
      </c>
      <c r="C10" s="290"/>
      <c r="D10" s="290"/>
      <c r="E10" s="290"/>
      <c r="F10" s="290"/>
    </row>
    <row r="11" spans="1:6" ht="102" customHeight="1">
      <c r="A11" s="25"/>
      <c r="B11" s="289" t="s">
        <v>14</v>
      </c>
      <c r="C11" s="290"/>
      <c r="D11" s="290"/>
      <c r="E11" s="290"/>
      <c r="F11" s="290"/>
    </row>
    <row r="12" spans="1:6" ht="59.25" customHeight="1">
      <c r="A12" s="25"/>
      <c r="B12" s="289" t="s">
        <v>15</v>
      </c>
      <c r="C12" s="290"/>
      <c r="D12" s="290"/>
      <c r="E12" s="290"/>
      <c r="F12" s="290"/>
    </row>
    <row r="13" spans="1:6" ht="69" customHeight="1">
      <c r="A13" s="25"/>
      <c r="B13" s="289" t="s">
        <v>16</v>
      </c>
      <c r="C13" s="290"/>
      <c r="D13" s="290"/>
      <c r="E13" s="290"/>
      <c r="F13" s="290"/>
    </row>
    <row r="14" spans="1:6" ht="69.75" customHeight="1">
      <c r="A14" s="25"/>
      <c r="B14" s="289" t="s">
        <v>17</v>
      </c>
      <c r="C14" s="290"/>
      <c r="D14" s="290"/>
      <c r="E14" s="290"/>
      <c r="F14" s="290"/>
    </row>
    <row r="15" spans="1:6" ht="36" customHeight="1">
      <c r="A15" s="25"/>
      <c r="B15" s="289" t="s">
        <v>18</v>
      </c>
      <c r="C15" s="290"/>
      <c r="D15" s="290"/>
      <c r="E15" s="290"/>
      <c r="F15" s="290"/>
    </row>
    <row r="16" spans="1:6" ht="47.25" customHeight="1">
      <c r="A16" s="25"/>
      <c r="B16" s="289" t="s">
        <v>19</v>
      </c>
      <c r="C16" s="289"/>
      <c r="D16" s="289"/>
      <c r="E16" s="289"/>
      <c r="F16" s="289"/>
    </row>
    <row r="17" spans="1:6" ht="25.5" customHeight="1">
      <c r="A17" s="25"/>
      <c r="B17" s="289" t="s">
        <v>20</v>
      </c>
      <c r="C17" s="290"/>
      <c r="D17" s="290"/>
      <c r="E17" s="290"/>
      <c r="F17" s="290"/>
    </row>
    <row r="18" spans="1:6">
      <c r="A18" s="29"/>
      <c r="B18" s="30"/>
      <c r="D18" s="32"/>
      <c r="E18" s="211"/>
      <c r="F18" s="33"/>
    </row>
    <row r="19" spans="1:6" s="38" customFormat="1">
      <c r="A19" s="34" t="s">
        <v>21</v>
      </c>
      <c r="B19" s="34" t="s">
        <v>22</v>
      </c>
      <c r="C19" s="35"/>
      <c r="D19" s="36"/>
      <c r="E19" s="212"/>
      <c r="F19" s="37"/>
    </row>
    <row r="20" spans="1:6" s="1" customFormat="1">
      <c r="A20" s="39"/>
      <c r="B20" s="39"/>
      <c r="C20" s="40"/>
      <c r="E20" s="210"/>
      <c r="F20" s="2"/>
    </row>
    <row r="21" spans="1:6">
      <c r="A21" s="41" t="s">
        <v>23</v>
      </c>
      <c r="B21" s="42" t="s">
        <v>24</v>
      </c>
      <c r="C21" s="43"/>
      <c r="D21" s="44"/>
      <c r="E21" s="213"/>
      <c r="F21" s="45"/>
    </row>
    <row r="22" spans="1:6">
      <c r="A22" s="41"/>
      <c r="B22" s="46" t="s">
        <v>25</v>
      </c>
      <c r="C22" s="43"/>
      <c r="D22" s="44"/>
      <c r="E22" s="213"/>
      <c r="F22" s="45"/>
    </row>
    <row r="23" spans="1:6" ht="38.25">
      <c r="A23" s="41"/>
      <c r="B23" s="46" t="s">
        <v>26</v>
      </c>
      <c r="C23" s="43"/>
      <c r="D23" s="44"/>
      <c r="E23" s="213"/>
      <c r="F23" s="45"/>
    </row>
    <row r="24" spans="1:6" ht="25.5">
      <c r="A24" s="41"/>
      <c r="B24" s="46" t="s">
        <v>27</v>
      </c>
      <c r="C24" s="43"/>
      <c r="D24" s="44"/>
      <c r="E24" s="213"/>
      <c r="F24" s="45"/>
    </row>
    <row r="25" spans="1:6">
      <c r="A25" s="41"/>
      <c r="B25" s="46" t="s">
        <v>28</v>
      </c>
      <c r="C25" s="43"/>
      <c r="D25" s="44"/>
      <c r="E25" s="213"/>
      <c r="F25" s="45"/>
    </row>
    <row r="26" spans="1:6" ht="51">
      <c r="A26" s="41"/>
      <c r="B26" s="46" t="s">
        <v>29</v>
      </c>
      <c r="C26" s="43"/>
      <c r="D26" s="44"/>
      <c r="E26" s="213"/>
      <c r="F26" s="45"/>
    </row>
    <row r="27" spans="1:6">
      <c r="A27" s="41"/>
      <c r="B27" s="47" t="s">
        <v>30</v>
      </c>
      <c r="C27" s="43"/>
      <c r="D27" s="44"/>
      <c r="E27" s="213"/>
      <c r="F27" s="45"/>
    </row>
    <row r="28" spans="1:6" ht="25.5">
      <c r="A28" s="48"/>
      <c r="B28" s="49" t="s">
        <v>31</v>
      </c>
      <c r="C28" s="43"/>
      <c r="D28" s="44"/>
      <c r="E28" s="213"/>
      <c r="F28" s="45"/>
    </row>
    <row r="29" spans="1:6" ht="25.5" customHeight="1">
      <c r="A29" s="48"/>
      <c r="B29" s="49" t="s">
        <v>32</v>
      </c>
      <c r="C29" s="43"/>
      <c r="D29" s="44"/>
      <c r="E29" s="213"/>
      <c r="F29" s="45"/>
    </row>
    <row r="30" spans="1:6" ht="25.5">
      <c r="A30" s="48"/>
      <c r="B30" s="49" t="s">
        <v>33</v>
      </c>
      <c r="C30" s="43"/>
      <c r="D30" s="44"/>
      <c r="E30" s="213"/>
      <c r="F30" s="45"/>
    </row>
    <row r="31" spans="1:6">
      <c r="A31" s="48"/>
      <c r="B31" s="49" t="s">
        <v>34</v>
      </c>
      <c r="C31" s="43" t="s">
        <v>35</v>
      </c>
      <c r="D31" s="44">
        <v>4</v>
      </c>
      <c r="E31" s="213"/>
      <c r="F31" s="45">
        <f>D31*E31</f>
        <v>0</v>
      </c>
    </row>
    <row r="32" spans="1:6">
      <c r="A32" s="48"/>
      <c r="B32" s="49" t="s">
        <v>36</v>
      </c>
      <c r="C32" s="43" t="s">
        <v>37</v>
      </c>
      <c r="D32" s="44">
        <v>2100</v>
      </c>
      <c r="E32" s="213"/>
      <c r="F32" s="45">
        <f>D32*E32</f>
        <v>0</v>
      </c>
    </row>
    <row r="33" spans="1:13">
      <c r="A33" s="48"/>
      <c r="B33" s="49"/>
      <c r="C33" s="43"/>
      <c r="D33" s="44"/>
      <c r="E33" s="213"/>
      <c r="F33" s="45"/>
    </row>
    <row r="34" spans="1:13" ht="38.25">
      <c r="A34" s="244" t="s">
        <v>388</v>
      </c>
      <c r="B34" s="251" t="s">
        <v>38</v>
      </c>
      <c r="C34" s="252"/>
      <c r="D34" s="253"/>
      <c r="E34" s="214"/>
      <c r="F34" s="214"/>
    </row>
    <row r="35" spans="1:13" ht="267.75">
      <c r="A35" s="254"/>
      <c r="B35" s="255" t="s">
        <v>39</v>
      </c>
      <c r="C35" s="256" t="s">
        <v>374</v>
      </c>
      <c r="D35" s="257"/>
      <c r="E35" s="215"/>
      <c r="F35" s="258"/>
      <c r="M35" s="220" t="s">
        <v>375</v>
      </c>
    </row>
    <row r="36" spans="1:13">
      <c r="A36" s="50"/>
      <c r="B36" s="259" t="s">
        <v>40</v>
      </c>
      <c r="C36" s="246" t="s">
        <v>37</v>
      </c>
      <c r="D36" s="218"/>
      <c r="E36" s="213"/>
      <c r="F36" s="45">
        <f>D36*E36</f>
        <v>0</v>
      </c>
    </row>
    <row r="37" spans="1:13" ht="25.5">
      <c r="A37" s="50"/>
      <c r="B37" s="259" t="s">
        <v>41</v>
      </c>
      <c r="C37" s="246" t="s">
        <v>35</v>
      </c>
      <c r="D37" s="218"/>
      <c r="E37" s="213"/>
      <c r="F37" s="45">
        <f>D37*E37</f>
        <v>0</v>
      </c>
    </row>
    <row r="38" spans="1:13">
      <c r="A38" s="50"/>
      <c r="B38" s="51"/>
      <c r="C38" s="43"/>
      <c r="D38" s="44"/>
      <c r="E38" s="213"/>
      <c r="F38" s="45"/>
    </row>
    <row r="39" spans="1:13" ht="25.5">
      <c r="A39" s="260" t="s">
        <v>389</v>
      </c>
      <c r="B39" s="251" t="s">
        <v>42</v>
      </c>
      <c r="C39" s="246"/>
      <c r="D39" s="218"/>
      <c r="E39" s="213"/>
      <c r="F39" s="45"/>
    </row>
    <row r="40" spans="1:13">
      <c r="A40" s="254"/>
      <c r="B40" s="255" t="s">
        <v>43</v>
      </c>
      <c r="C40" s="246"/>
      <c r="D40" s="218"/>
      <c r="E40" s="213"/>
      <c r="F40" s="45"/>
    </row>
    <row r="41" spans="1:13" ht="140.25">
      <c r="A41" s="254"/>
      <c r="B41" s="255" t="s">
        <v>44</v>
      </c>
      <c r="C41" s="246"/>
      <c r="D41" s="218"/>
      <c r="E41" s="213"/>
      <c r="F41" s="45"/>
    </row>
    <row r="42" spans="1:13" ht="114.75">
      <c r="A42" s="254"/>
      <c r="B42" s="255" t="s">
        <v>45</v>
      </c>
      <c r="C42" s="246" t="s">
        <v>374</v>
      </c>
      <c r="D42" s="218"/>
      <c r="E42" s="213"/>
      <c r="F42" s="45"/>
    </row>
    <row r="43" spans="1:13">
      <c r="A43" s="254"/>
      <c r="B43" s="255" t="s">
        <v>46</v>
      </c>
      <c r="C43" s="246" t="s">
        <v>35</v>
      </c>
      <c r="D43" s="218">
        <v>0</v>
      </c>
      <c r="E43" s="213"/>
      <c r="F43" s="45">
        <f>D43*E43</f>
        <v>0</v>
      </c>
    </row>
    <row r="44" spans="1:13">
      <c r="A44" s="261"/>
      <c r="B44" s="210"/>
      <c r="C44" s="246"/>
      <c r="D44" s="218"/>
      <c r="E44" s="213"/>
      <c r="F44" s="45"/>
    </row>
    <row r="45" spans="1:13" ht="38.25">
      <c r="A45" s="55" t="s">
        <v>47</v>
      </c>
      <c r="B45" s="57" t="s">
        <v>48</v>
      </c>
      <c r="C45" s="58"/>
      <c r="D45" s="59"/>
      <c r="E45" s="216"/>
      <c r="F45" s="45"/>
    </row>
    <row r="46" spans="1:13" ht="63.75">
      <c r="A46" s="56"/>
      <c r="B46" s="60" t="s">
        <v>49</v>
      </c>
      <c r="C46" s="43"/>
      <c r="D46" s="61"/>
      <c r="E46" s="217"/>
      <c r="F46" s="45"/>
    </row>
    <row r="47" spans="1:13" ht="51">
      <c r="A47" s="56"/>
      <c r="B47" s="60" t="s">
        <v>50</v>
      </c>
      <c r="C47" s="43"/>
      <c r="D47" s="62"/>
      <c r="E47" s="213"/>
      <c r="F47" s="45"/>
    </row>
    <row r="48" spans="1:13">
      <c r="A48" s="56"/>
      <c r="B48" s="60" t="s">
        <v>51</v>
      </c>
      <c r="C48" s="43"/>
      <c r="D48" s="62"/>
      <c r="E48" s="213"/>
      <c r="F48" s="45"/>
    </row>
    <row r="49" spans="1:6" ht="25.5">
      <c r="A49" s="56"/>
      <c r="B49" s="60" t="s">
        <v>52</v>
      </c>
      <c r="C49" s="43"/>
      <c r="D49" s="62"/>
      <c r="E49" s="213"/>
      <c r="F49" s="45"/>
    </row>
    <row r="50" spans="1:6">
      <c r="A50" s="56"/>
      <c r="B50" s="60" t="s">
        <v>53</v>
      </c>
      <c r="C50" s="43" t="s">
        <v>54</v>
      </c>
      <c r="D50" s="44">
        <v>30</v>
      </c>
      <c r="E50" s="213"/>
      <c r="F50" s="45">
        <f>D50*E50</f>
        <v>0</v>
      </c>
    </row>
    <row r="51" spans="1:6">
      <c r="A51" s="56"/>
      <c r="B51" s="60"/>
      <c r="C51" s="43"/>
      <c r="D51" s="44"/>
      <c r="E51" s="213"/>
      <c r="F51" s="45"/>
    </row>
    <row r="52" spans="1:6" ht="25.5">
      <c r="A52" s="55" t="s">
        <v>55</v>
      </c>
      <c r="B52" s="63" t="s">
        <v>56</v>
      </c>
      <c r="C52" s="58"/>
      <c r="D52" s="59"/>
      <c r="E52" s="216"/>
      <c r="F52" s="64"/>
    </row>
    <row r="53" spans="1:6" ht="63.75">
      <c r="A53" s="56"/>
      <c r="B53" s="60" t="s">
        <v>57</v>
      </c>
      <c r="C53" s="43"/>
      <c r="D53" s="61"/>
      <c r="E53" s="217"/>
      <c r="F53" s="64"/>
    </row>
    <row r="54" spans="1:6" ht="25.5">
      <c r="A54" s="56"/>
      <c r="B54" s="60" t="s">
        <v>58</v>
      </c>
      <c r="C54" s="43" t="s">
        <v>54</v>
      </c>
      <c r="D54" s="44">
        <v>30</v>
      </c>
      <c r="E54" s="213"/>
      <c r="F54" s="45">
        <f>D54*E54</f>
        <v>0</v>
      </c>
    </row>
    <row r="55" spans="1:6">
      <c r="A55" s="56"/>
      <c r="C55" s="43"/>
      <c r="D55" s="44"/>
      <c r="E55" s="213"/>
      <c r="F55" s="45"/>
    </row>
    <row r="56" spans="1:6" ht="51">
      <c r="A56" s="65" t="s">
        <v>59</v>
      </c>
      <c r="B56" s="66" t="s">
        <v>60</v>
      </c>
      <c r="C56" s="43"/>
      <c r="D56" s="67"/>
      <c r="E56" s="213"/>
      <c r="F56" s="45"/>
    </row>
    <row r="57" spans="1:6" ht="114.75">
      <c r="A57" s="65"/>
      <c r="B57" s="60" t="s">
        <v>61</v>
      </c>
      <c r="C57" s="43"/>
      <c r="D57" s="67"/>
      <c r="E57" s="213"/>
      <c r="F57" s="45"/>
    </row>
    <row r="58" spans="1:6" ht="25.5">
      <c r="A58" s="65"/>
      <c r="B58" s="60" t="s">
        <v>62</v>
      </c>
      <c r="C58" s="43"/>
      <c r="D58" s="67"/>
      <c r="E58" s="213"/>
      <c r="F58" s="45"/>
    </row>
    <row r="59" spans="1:6" ht="25.5">
      <c r="A59" s="65"/>
      <c r="B59" s="68" t="s">
        <v>63</v>
      </c>
      <c r="C59" s="43"/>
      <c r="D59" s="67"/>
      <c r="E59" s="213"/>
      <c r="F59" s="45"/>
    </row>
    <row r="60" spans="1:6" ht="25.5">
      <c r="A60" s="65"/>
      <c r="B60" s="68" t="s">
        <v>64</v>
      </c>
      <c r="C60" s="43"/>
      <c r="D60" s="67"/>
      <c r="E60" s="213"/>
      <c r="F60" s="45"/>
    </row>
    <row r="61" spans="1:6" ht="25.5">
      <c r="A61" s="65"/>
      <c r="B61" s="68" t="s">
        <v>65</v>
      </c>
      <c r="C61" s="43"/>
      <c r="D61" s="67"/>
      <c r="E61" s="213"/>
      <c r="F61" s="45"/>
    </row>
    <row r="62" spans="1:6">
      <c r="A62" s="65"/>
      <c r="B62" s="60" t="s">
        <v>66</v>
      </c>
      <c r="C62" s="43"/>
      <c r="D62" s="67"/>
      <c r="E62" s="213"/>
      <c r="F62" s="45"/>
    </row>
    <row r="63" spans="1:6" ht="89.25">
      <c r="A63" s="65"/>
      <c r="B63" s="60" t="s">
        <v>67</v>
      </c>
      <c r="D63" s="67"/>
      <c r="E63" s="213"/>
      <c r="F63" s="45"/>
    </row>
    <row r="64" spans="1:6" ht="38.25">
      <c r="A64" s="65"/>
      <c r="B64" s="60" t="s">
        <v>68</v>
      </c>
      <c r="C64" s="43" t="s">
        <v>37</v>
      </c>
      <c r="D64" s="44">
        <v>420</v>
      </c>
      <c r="E64" s="213"/>
      <c r="F64" s="45">
        <f>D64*E64</f>
        <v>0</v>
      </c>
    </row>
    <row r="65" spans="1:6">
      <c r="A65" s="65"/>
      <c r="B65" s="60"/>
      <c r="C65" s="43"/>
      <c r="D65" s="44"/>
      <c r="E65" s="213"/>
      <c r="F65" s="45"/>
    </row>
    <row r="66" spans="1:6" ht="38.25">
      <c r="A66" s="69" t="s">
        <v>69</v>
      </c>
      <c r="B66" s="66" t="s">
        <v>70</v>
      </c>
      <c r="C66" s="52"/>
      <c r="D66" s="54"/>
      <c r="E66" s="215"/>
      <c r="F66" s="54"/>
    </row>
    <row r="67" spans="1:6" ht="140.25">
      <c r="A67" s="65"/>
      <c r="B67" s="70" t="s">
        <v>71</v>
      </c>
      <c r="C67" s="52"/>
      <c r="D67" s="53"/>
      <c r="E67" s="215"/>
      <c r="F67" s="54"/>
    </row>
    <row r="68" spans="1:6" ht="25.5">
      <c r="A68" s="65"/>
      <c r="B68" s="60" t="s">
        <v>72</v>
      </c>
      <c r="C68" s="43" t="s">
        <v>54</v>
      </c>
      <c r="D68" s="44">
        <v>46</v>
      </c>
      <c r="E68" s="218"/>
      <c r="F68" s="45">
        <f>D68*E68</f>
        <v>0</v>
      </c>
    </row>
    <row r="69" spans="1:6">
      <c r="A69" s="65"/>
      <c r="B69" s="60"/>
      <c r="C69" s="43"/>
      <c r="D69" s="44"/>
      <c r="E69" s="218"/>
      <c r="F69" s="45"/>
    </row>
    <row r="70" spans="1:6" ht="25.5">
      <c r="A70" s="65" t="s">
        <v>73</v>
      </c>
      <c r="B70" s="66" t="s">
        <v>74</v>
      </c>
      <c r="C70" s="43"/>
      <c r="D70" s="44"/>
      <c r="E70" s="218"/>
      <c r="F70" s="45"/>
    </row>
    <row r="71" spans="1:6" ht="140.25">
      <c r="A71" s="65"/>
      <c r="B71" s="70" t="s">
        <v>75</v>
      </c>
      <c r="C71" s="43"/>
      <c r="D71" s="44"/>
      <c r="E71" s="218"/>
      <c r="F71" s="45"/>
    </row>
    <row r="72" spans="1:6" ht="25.5">
      <c r="A72" s="65"/>
      <c r="B72" s="60" t="s">
        <v>76</v>
      </c>
      <c r="C72" s="43" t="s">
        <v>35</v>
      </c>
      <c r="D72" s="44">
        <v>4</v>
      </c>
      <c r="E72" s="218"/>
      <c r="F72" s="45">
        <f>D72*E72</f>
        <v>0</v>
      </c>
    </row>
    <row r="73" spans="1:6">
      <c r="A73" s="71"/>
      <c r="B73" s="60"/>
      <c r="C73" s="43"/>
      <c r="D73" s="44"/>
      <c r="E73" s="213"/>
      <c r="F73" s="45"/>
    </row>
    <row r="74" spans="1:6" ht="38.25">
      <c r="A74" s="41" t="s">
        <v>77</v>
      </c>
      <c r="B74" s="66" t="s">
        <v>78</v>
      </c>
      <c r="C74" s="43"/>
      <c r="D74" s="32"/>
      <c r="E74" s="211"/>
      <c r="F74" s="72"/>
    </row>
    <row r="75" spans="1:6" ht="89.25">
      <c r="A75" s="41"/>
      <c r="B75" s="60" t="s">
        <v>79</v>
      </c>
      <c r="C75" s="43"/>
      <c r="D75" s="32"/>
      <c r="E75" s="211"/>
      <c r="F75" s="72"/>
    </row>
    <row r="76" spans="1:6" ht="38.25">
      <c r="A76" s="41"/>
      <c r="B76" s="60" t="s">
        <v>80</v>
      </c>
      <c r="C76" s="43"/>
      <c r="D76" s="32"/>
      <c r="E76" s="211"/>
      <c r="F76" s="72"/>
    </row>
    <row r="77" spans="1:6" ht="63.75">
      <c r="A77" s="56"/>
      <c r="B77" s="73" t="s">
        <v>81</v>
      </c>
      <c r="C77" s="43"/>
      <c r="D77" s="32"/>
      <c r="E77" s="211"/>
      <c r="F77" s="72"/>
    </row>
    <row r="78" spans="1:6" ht="51">
      <c r="A78" s="56"/>
      <c r="B78" s="60" t="s">
        <v>82</v>
      </c>
      <c r="C78" s="43" t="s">
        <v>83</v>
      </c>
      <c r="D78" s="74">
        <v>5</v>
      </c>
      <c r="E78" s="213"/>
      <c r="F78" s="45">
        <f>D78*E78</f>
        <v>0</v>
      </c>
    </row>
    <row r="79" spans="1:6">
      <c r="A79" s="56"/>
      <c r="B79" s="60"/>
      <c r="C79" s="43"/>
      <c r="D79" s="74"/>
      <c r="E79" s="213"/>
      <c r="F79" s="45"/>
    </row>
    <row r="80" spans="1:6" ht="76.5">
      <c r="A80" s="41" t="s">
        <v>84</v>
      </c>
      <c r="B80" s="66" t="s">
        <v>85</v>
      </c>
      <c r="C80" s="43"/>
      <c r="D80" s="74"/>
      <c r="E80" s="213"/>
      <c r="F80" s="45"/>
    </row>
    <row r="81" spans="1:6">
      <c r="A81" s="56"/>
      <c r="B81" s="60" t="s">
        <v>25</v>
      </c>
      <c r="C81" s="43"/>
      <c r="D81" s="74"/>
      <c r="E81" s="213"/>
      <c r="F81" s="45"/>
    </row>
    <row r="82" spans="1:6">
      <c r="A82" s="56"/>
      <c r="B82" s="68" t="s">
        <v>86</v>
      </c>
      <c r="C82" s="43"/>
      <c r="D82" s="74"/>
      <c r="E82" s="213"/>
      <c r="F82" s="45"/>
    </row>
    <row r="83" spans="1:6" ht="38.25">
      <c r="A83" s="56"/>
      <c r="B83" s="68" t="s">
        <v>87</v>
      </c>
      <c r="C83" s="43"/>
      <c r="D83" s="74"/>
      <c r="E83" s="213"/>
      <c r="F83" s="45"/>
    </row>
    <row r="84" spans="1:6" ht="114.75">
      <c r="A84" s="56"/>
      <c r="B84" s="60" t="s">
        <v>88</v>
      </c>
      <c r="D84" s="74"/>
      <c r="E84" s="213"/>
      <c r="F84" s="45"/>
    </row>
    <row r="85" spans="1:6">
      <c r="A85" s="56"/>
      <c r="B85" s="60" t="s">
        <v>89</v>
      </c>
      <c r="C85" s="43" t="s">
        <v>37</v>
      </c>
      <c r="D85" s="74">
        <v>12</v>
      </c>
      <c r="E85" s="213"/>
      <c r="F85" s="45">
        <f>D85*E85</f>
        <v>0</v>
      </c>
    </row>
    <row r="86" spans="1:6">
      <c r="A86" s="56"/>
      <c r="B86" s="60"/>
      <c r="C86" s="43"/>
      <c r="D86" s="74"/>
      <c r="E86" s="213"/>
      <c r="F86" s="45"/>
    </row>
    <row r="87" spans="1:6" ht="51">
      <c r="A87" s="41" t="s">
        <v>90</v>
      </c>
      <c r="B87" s="75" t="s">
        <v>91</v>
      </c>
      <c r="C87" s="43"/>
      <c r="D87" s="32"/>
      <c r="E87" s="211"/>
      <c r="F87" s="45"/>
    </row>
    <row r="88" spans="1:6" ht="114.75">
      <c r="A88" s="48"/>
      <c r="B88" s="49" t="s">
        <v>92</v>
      </c>
      <c r="C88" s="43"/>
      <c r="D88" s="32"/>
      <c r="E88" s="211"/>
      <c r="F88" s="45"/>
    </row>
    <row r="89" spans="1:6" ht="25.5">
      <c r="A89" s="48"/>
      <c r="B89" s="49" t="s">
        <v>93</v>
      </c>
      <c r="C89" s="43"/>
      <c r="D89" s="32"/>
      <c r="E89" s="211"/>
      <c r="F89" s="45"/>
    </row>
    <row r="90" spans="1:6" ht="38.25">
      <c r="A90" s="48"/>
      <c r="B90" s="68" t="s">
        <v>94</v>
      </c>
      <c r="C90" s="43"/>
      <c r="D90" s="32"/>
      <c r="E90" s="211"/>
      <c r="F90" s="45"/>
    </row>
    <row r="91" spans="1:6">
      <c r="A91" s="48"/>
      <c r="B91" s="68" t="s">
        <v>95</v>
      </c>
      <c r="C91" s="43"/>
      <c r="D91" s="32"/>
      <c r="E91" s="211"/>
      <c r="F91" s="45"/>
    </row>
    <row r="92" spans="1:6" ht="63.75">
      <c r="A92" s="48"/>
      <c r="B92" s="68" t="s">
        <v>96</v>
      </c>
      <c r="C92" s="43"/>
      <c r="D92" s="32"/>
      <c r="E92" s="211"/>
      <c r="F92" s="45"/>
    </row>
    <row r="93" spans="1:6" ht="25.5">
      <c r="A93" s="48"/>
      <c r="B93" s="68" t="s">
        <v>97</v>
      </c>
      <c r="C93" s="43"/>
      <c r="D93" s="32"/>
      <c r="E93" s="211"/>
      <c r="F93" s="45"/>
    </row>
    <row r="94" spans="1:6" ht="38.25">
      <c r="A94" s="48"/>
      <c r="B94" s="49" t="s">
        <v>98</v>
      </c>
      <c r="C94" s="43" t="s">
        <v>54</v>
      </c>
      <c r="D94" s="44">
        <v>20</v>
      </c>
      <c r="E94" s="213"/>
      <c r="F94" s="45">
        <f>D94*E94</f>
        <v>0</v>
      </c>
    </row>
    <row r="95" spans="1:6">
      <c r="A95" s="48"/>
      <c r="B95" s="30"/>
      <c r="C95" s="43"/>
      <c r="D95" s="32"/>
      <c r="E95" s="211"/>
      <c r="F95" s="45"/>
    </row>
    <row r="96" spans="1:6" ht="25.5">
      <c r="A96" s="41" t="s">
        <v>99</v>
      </c>
      <c r="B96" s="76" t="s">
        <v>100</v>
      </c>
      <c r="C96" s="43"/>
      <c r="F96" s="45"/>
    </row>
    <row r="97" spans="1:6">
      <c r="A97" s="48"/>
      <c r="B97" s="60" t="s">
        <v>101</v>
      </c>
      <c r="C97" s="43"/>
      <c r="F97" s="45"/>
    </row>
    <row r="98" spans="1:6" ht="114.75">
      <c r="A98" s="48"/>
      <c r="B98" s="77" t="s">
        <v>102</v>
      </c>
      <c r="C98" s="43"/>
      <c r="F98" s="45"/>
    </row>
    <row r="99" spans="1:6" ht="25.5">
      <c r="A99" s="48"/>
      <c r="B99" s="30" t="s">
        <v>103</v>
      </c>
      <c r="C99" s="43"/>
      <c r="D99" s="44"/>
      <c r="E99" s="213"/>
      <c r="F99" s="45"/>
    </row>
    <row r="100" spans="1:6">
      <c r="A100" s="48"/>
      <c r="B100" s="30" t="s">
        <v>104</v>
      </c>
      <c r="C100" s="43" t="s">
        <v>54</v>
      </c>
      <c r="D100" s="44">
        <v>15</v>
      </c>
      <c r="E100" s="213"/>
      <c r="F100" s="45">
        <f>D100*E100</f>
        <v>0</v>
      </c>
    </row>
    <row r="101" spans="1:6">
      <c r="A101" s="48"/>
      <c r="B101" s="30" t="s">
        <v>105</v>
      </c>
      <c r="C101" s="43" t="s">
        <v>54</v>
      </c>
      <c r="D101" s="44">
        <v>60</v>
      </c>
      <c r="E101" s="213"/>
      <c r="F101" s="45">
        <f>D101*E101</f>
        <v>0</v>
      </c>
    </row>
    <row r="102" spans="1:6">
      <c r="A102" s="48"/>
      <c r="B102" s="30" t="s">
        <v>106</v>
      </c>
      <c r="C102" s="43" t="s">
        <v>54</v>
      </c>
      <c r="D102" s="44">
        <v>20</v>
      </c>
      <c r="E102" s="213"/>
      <c r="F102" s="45">
        <f>D102*E102</f>
        <v>0</v>
      </c>
    </row>
    <row r="103" spans="1:6">
      <c r="A103" s="56"/>
      <c r="B103" s="60"/>
      <c r="C103" s="43"/>
      <c r="D103" s="74"/>
      <c r="E103" s="213"/>
      <c r="F103" s="45"/>
    </row>
    <row r="104" spans="1:6" ht="38.25">
      <c r="A104" s="41" t="s">
        <v>107</v>
      </c>
      <c r="B104" s="76" t="s">
        <v>108</v>
      </c>
      <c r="C104" s="43"/>
      <c r="D104" s="44"/>
      <c r="E104" s="213"/>
      <c r="F104" s="45"/>
    </row>
    <row r="105" spans="1:6" ht="127.5">
      <c r="A105" s="78"/>
      <c r="B105" s="70" t="s">
        <v>109</v>
      </c>
      <c r="C105" s="43"/>
      <c r="D105" s="44"/>
      <c r="E105" s="213"/>
      <c r="F105" s="45"/>
    </row>
    <row r="106" spans="1:6" ht="38.25">
      <c r="A106" s="78"/>
      <c r="B106" s="70" t="s">
        <v>110</v>
      </c>
      <c r="C106" s="43"/>
      <c r="D106" s="44"/>
      <c r="E106" s="213"/>
      <c r="F106" s="45"/>
    </row>
    <row r="107" spans="1:6" ht="25.5">
      <c r="A107" s="78"/>
      <c r="B107" s="79" t="s">
        <v>111</v>
      </c>
      <c r="C107" s="43" t="s">
        <v>35</v>
      </c>
      <c r="D107" s="44">
        <v>1</v>
      </c>
      <c r="E107" s="213"/>
      <c r="F107" s="45">
        <f>D107*E107</f>
        <v>0</v>
      </c>
    </row>
    <row r="108" spans="1:6">
      <c r="A108" s="48"/>
      <c r="B108" s="30"/>
      <c r="C108" s="43"/>
      <c r="D108" s="44"/>
      <c r="E108" s="213"/>
      <c r="F108" s="45"/>
    </row>
    <row r="109" spans="1:6" ht="25.5">
      <c r="A109" s="244" t="s">
        <v>390</v>
      </c>
      <c r="B109" s="245" t="s">
        <v>112</v>
      </c>
      <c r="C109" s="246"/>
      <c r="D109" s="218"/>
      <c r="E109" s="213"/>
      <c r="F109" s="247"/>
    </row>
    <row r="110" spans="1:6" ht="140.25">
      <c r="A110" s="248"/>
      <c r="B110" s="249" t="s">
        <v>113</v>
      </c>
      <c r="C110" s="246"/>
      <c r="D110" s="218"/>
      <c r="E110" s="213"/>
      <c r="F110" s="247"/>
    </row>
    <row r="111" spans="1:6" ht="38.25">
      <c r="A111" s="248"/>
      <c r="B111" s="249" t="s">
        <v>110</v>
      </c>
      <c r="C111" s="246" t="s">
        <v>374</v>
      </c>
      <c r="D111" s="218"/>
      <c r="E111" s="213"/>
      <c r="F111" s="247"/>
    </row>
    <row r="112" spans="1:6" ht="41.25" customHeight="1">
      <c r="A112" s="248"/>
      <c r="B112" s="250" t="s">
        <v>114</v>
      </c>
      <c r="C112" s="246" t="s">
        <v>115</v>
      </c>
      <c r="D112" s="218"/>
      <c r="E112" s="213"/>
      <c r="F112" s="247">
        <f>D112*E112</f>
        <v>0</v>
      </c>
    </row>
    <row r="113" spans="1:6">
      <c r="A113" s="48"/>
      <c r="B113" s="30"/>
      <c r="C113" s="43"/>
      <c r="D113" s="44"/>
      <c r="E113" s="213"/>
      <c r="F113" s="45"/>
    </row>
    <row r="114" spans="1:6" ht="25.5">
      <c r="A114" s="41" t="s">
        <v>116</v>
      </c>
      <c r="B114" s="76" t="s">
        <v>117</v>
      </c>
      <c r="C114" s="43"/>
      <c r="D114" s="44"/>
      <c r="E114" s="213"/>
      <c r="F114" s="45"/>
    </row>
    <row r="115" spans="1:6" ht="38.25">
      <c r="A115" s="48"/>
      <c r="B115" s="60" t="s">
        <v>118</v>
      </c>
      <c r="C115" s="43"/>
      <c r="D115" s="44"/>
      <c r="E115" s="213"/>
      <c r="F115" s="45"/>
    </row>
    <row r="116" spans="1:6" ht="25.5">
      <c r="A116" s="48"/>
      <c r="B116" s="60" t="s">
        <v>119</v>
      </c>
      <c r="C116" s="43" t="s">
        <v>37</v>
      </c>
      <c r="D116" s="44">
        <v>100</v>
      </c>
      <c r="E116" s="213"/>
      <c r="F116" s="45">
        <f>D116*E116</f>
        <v>0</v>
      </c>
    </row>
    <row r="117" spans="1:6">
      <c r="A117" s="48"/>
      <c r="B117" s="30"/>
      <c r="D117" s="44"/>
      <c r="E117" s="213"/>
      <c r="F117" s="45"/>
    </row>
    <row r="118" spans="1:6" ht="63.75">
      <c r="A118" s="41" t="s">
        <v>120</v>
      </c>
      <c r="B118" s="66" t="s">
        <v>121</v>
      </c>
      <c r="C118" s="43" t="s">
        <v>37</v>
      </c>
      <c r="D118" s="44">
        <v>1200</v>
      </c>
      <c r="E118" s="213"/>
      <c r="F118" s="45">
        <f>D118*E118</f>
        <v>0</v>
      </c>
    </row>
    <row r="119" spans="1:6">
      <c r="A119" s="48"/>
      <c r="B119" s="30"/>
      <c r="C119" s="43"/>
      <c r="D119" s="44"/>
      <c r="E119" s="213"/>
      <c r="F119" s="45"/>
    </row>
    <row r="120" spans="1:6" ht="51">
      <c r="A120" s="41" t="s">
        <v>122</v>
      </c>
      <c r="B120" s="66" t="s">
        <v>123</v>
      </c>
      <c r="C120" s="43"/>
      <c r="D120" s="44"/>
      <c r="E120" s="213"/>
      <c r="F120" s="45"/>
    </row>
    <row r="121" spans="1:6" ht="38.25">
      <c r="A121" s="41"/>
      <c r="B121" s="60" t="s">
        <v>124</v>
      </c>
      <c r="C121" s="43"/>
      <c r="D121" s="44"/>
      <c r="E121" s="213"/>
      <c r="F121" s="45"/>
    </row>
    <row r="122" spans="1:6">
      <c r="A122" s="41"/>
      <c r="B122" s="60" t="s">
        <v>125</v>
      </c>
      <c r="C122" s="43" t="s">
        <v>37</v>
      </c>
      <c r="D122" s="44">
        <f>D118</f>
        <v>1200</v>
      </c>
      <c r="E122" s="213"/>
      <c r="F122" s="45"/>
    </row>
    <row r="123" spans="1:6">
      <c r="A123" s="80"/>
      <c r="B123" s="81"/>
      <c r="C123" s="82"/>
      <c r="D123" s="83"/>
      <c r="E123" s="219"/>
      <c r="F123" s="84"/>
    </row>
    <row r="124" spans="1:6">
      <c r="A124" s="25"/>
      <c r="B124" s="39"/>
      <c r="D124" s="44"/>
      <c r="E124" s="213"/>
      <c r="F124" s="45"/>
    </row>
    <row r="125" spans="1:6" s="1" customFormat="1">
      <c r="A125" s="85"/>
      <c r="B125" s="86" t="s">
        <v>126</v>
      </c>
      <c r="C125" s="31"/>
      <c r="D125" s="32"/>
      <c r="E125" s="220"/>
      <c r="F125" s="88">
        <f>SUM(F21:F123)</f>
        <v>0</v>
      </c>
    </row>
    <row r="126" spans="1:6" s="1" customFormat="1">
      <c r="A126" s="85"/>
      <c r="B126" s="86"/>
      <c r="C126" s="31"/>
      <c r="D126" s="32"/>
      <c r="E126" s="220"/>
      <c r="F126" s="88"/>
    </row>
    <row r="127" spans="1:6" s="1" customFormat="1">
      <c r="A127" s="85"/>
      <c r="B127" s="86"/>
      <c r="C127" s="31"/>
      <c r="D127" s="32"/>
      <c r="E127" s="220"/>
      <c r="F127" s="88"/>
    </row>
    <row r="128" spans="1:6" s="1" customFormat="1">
      <c r="A128" s="85"/>
      <c r="B128" s="86"/>
      <c r="C128" s="31"/>
      <c r="D128" s="32"/>
      <c r="E128" s="220"/>
      <c r="F128" s="88"/>
    </row>
    <row r="129" spans="1:6" s="1" customFormat="1">
      <c r="A129" s="34" t="s">
        <v>127</v>
      </c>
      <c r="B129" s="34" t="s">
        <v>128</v>
      </c>
      <c r="C129" s="89"/>
      <c r="D129" s="90"/>
      <c r="E129" s="221"/>
      <c r="F129" s="91"/>
    </row>
    <row r="130" spans="1:6" s="1" customFormat="1">
      <c r="A130" s="39"/>
      <c r="B130" s="39"/>
      <c r="C130" s="92"/>
      <c r="E130" s="210"/>
      <c r="F130" s="2"/>
    </row>
    <row r="131" spans="1:6" s="1" customFormat="1" ht="25.5">
      <c r="A131" s="41" t="s">
        <v>129</v>
      </c>
      <c r="B131" s="66" t="s">
        <v>130</v>
      </c>
      <c r="C131" s="31"/>
      <c r="D131" s="62"/>
      <c r="E131" s="210"/>
      <c r="F131" s="93"/>
    </row>
    <row r="132" spans="1:6" s="1" customFormat="1">
      <c r="A132" s="39"/>
      <c r="B132" s="60" t="s">
        <v>131</v>
      </c>
      <c r="C132" s="31"/>
      <c r="D132" s="62"/>
      <c r="E132" s="210"/>
      <c r="F132" s="93"/>
    </row>
    <row r="133" spans="1:6" s="1" customFormat="1">
      <c r="A133" s="39"/>
      <c r="B133" s="60" t="s">
        <v>132</v>
      </c>
      <c r="C133" s="31"/>
      <c r="D133" s="62"/>
      <c r="E133" s="210"/>
      <c r="F133" s="93"/>
    </row>
    <row r="134" spans="1:6" s="1" customFormat="1" ht="38.25">
      <c r="A134" s="39"/>
      <c r="B134" s="60" t="s">
        <v>133</v>
      </c>
      <c r="C134" s="31"/>
      <c r="D134" s="62"/>
      <c r="E134" s="210"/>
      <c r="F134" s="93"/>
    </row>
    <row r="135" spans="1:6" s="1" customFormat="1" ht="63.75">
      <c r="A135" s="39"/>
      <c r="B135" s="60" t="s">
        <v>134</v>
      </c>
      <c r="C135" s="31"/>
      <c r="D135" s="62"/>
      <c r="E135" s="210"/>
      <c r="F135" s="93"/>
    </row>
    <row r="136" spans="1:6" s="1" customFormat="1" ht="51">
      <c r="A136" s="39"/>
      <c r="B136" s="60" t="s">
        <v>135</v>
      </c>
      <c r="C136" s="31"/>
      <c r="D136" s="62"/>
      <c r="E136" s="210"/>
      <c r="F136" s="93"/>
    </row>
    <row r="137" spans="1:6" s="1" customFormat="1" ht="89.25">
      <c r="A137" s="39"/>
      <c r="B137" s="60" t="s">
        <v>136</v>
      </c>
      <c r="C137" s="43" t="s">
        <v>83</v>
      </c>
      <c r="D137" s="74">
        <v>110</v>
      </c>
      <c r="E137" s="213"/>
      <c r="F137" s="45">
        <f>D137*E137</f>
        <v>0</v>
      </c>
    </row>
    <row r="138" spans="1:6" s="1" customFormat="1">
      <c r="A138" s="39"/>
      <c r="B138" s="39"/>
      <c r="C138" s="94"/>
      <c r="E138" s="210"/>
      <c r="F138" s="2"/>
    </row>
    <row r="139" spans="1:6" s="1" customFormat="1" ht="25.5">
      <c r="A139" s="55" t="s">
        <v>137</v>
      </c>
      <c r="B139" s="66" t="s">
        <v>138</v>
      </c>
      <c r="C139" s="95"/>
      <c r="E139" s="210"/>
      <c r="F139" s="2"/>
    </row>
    <row r="140" spans="1:6" s="1" customFormat="1">
      <c r="A140" s="48"/>
      <c r="B140" s="60" t="s">
        <v>139</v>
      </c>
      <c r="C140" s="43"/>
      <c r="D140" s="44"/>
      <c r="E140" s="210"/>
      <c r="F140" s="93"/>
    </row>
    <row r="141" spans="1:6" s="1" customFormat="1" ht="127.5">
      <c r="A141" s="48"/>
      <c r="B141" s="60" t="s">
        <v>140</v>
      </c>
      <c r="C141" s="43"/>
      <c r="D141" s="44"/>
      <c r="E141" s="213"/>
      <c r="F141" s="45"/>
    </row>
    <row r="142" spans="1:6" s="1" customFormat="1" ht="102">
      <c r="A142" s="48"/>
      <c r="B142" s="60" t="s">
        <v>141</v>
      </c>
      <c r="C142" s="43"/>
      <c r="D142" s="44"/>
      <c r="E142" s="213"/>
      <c r="F142" s="45"/>
    </row>
    <row r="143" spans="1:6" s="1" customFormat="1" ht="89.25">
      <c r="A143" s="48"/>
      <c r="B143" s="60" t="s">
        <v>142</v>
      </c>
      <c r="C143" s="43"/>
      <c r="D143" s="44"/>
      <c r="E143" s="213"/>
      <c r="F143" s="45"/>
    </row>
    <row r="144" spans="1:6" s="1" customFormat="1" ht="51">
      <c r="A144" s="48"/>
      <c r="B144" s="60" t="s">
        <v>143</v>
      </c>
      <c r="C144" s="43"/>
      <c r="D144" s="44"/>
      <c r="E144" s="213"/>
      <c r="F144" s="45"/>
    </row>
    <row r="145" spans="1:6" s="1" customFormat="1" ht="25.5">
      <c r="A145" s="48"/>
      <c r="B145" s="60" t="s">
        <v>144</v>
      </c>
      <c r="C145" s="43" t="s">
        <v>83</v>
      </c>
      <c r="D145" s="74">
        <v>120</v>
      </c>
      <c r="E145" s="213"/>
      <c r="F145" s="45">
        <f>D145*E145</f>
        <v>0</v>
      </c>
    </row>
    <row r="146" spans="1:6" s="1" customFormat="1">
      <c r="A146" s="48"/>
      <c r="B146" s="60"/>
      <c r="C146" s="43"/>
      <c r="D146" s="74"/>
      <c r="E146" s="213"/>
      <c r="F146" s="45"/>
    </row>
    <row r="147" spans="1:6" s="1" customFormat="1" ht="63.75">
      <c r="A147" s="65" t="s">
        <v>145</v>
      </c>
      <c r="B147" s="66" t="s">
        <v>146</v>
      </c>
      <c r="C147" s="95"/>
      <c r="E147" s="213"/>
      <c r="F147" s="45"/>
    </row>
    <row r="148" spans="1:6" s="1" customFormat="1" ht="25.5">
      <c r="A148" s="48"/>
      <c r="B148" s="60" t="s">
        <v>147</v>
      </c>
      <c r="C148" s="95"/>
      <c r="E148" s="213"/>
      <c r="F148" s="45"/>
    </row>
    <row r="149" spans="1:6" s="1" customFormat="1" ht="25.5">
      <c r="A149" s="48"/>
      <c r="B149" s="60" t="s">
        <v>148</v>
      </c>
      <c r="C149" s="95"/>
      <c r="E149" s="213"/>
      <c r="F149" s="45"/>
    </row>
    <row r="150" spans="1:6" s="1" customFormat="1">
      <c r="A150" s="48"/>
      <c r="B150" s="60" t="s">
        <v>149</v>
      </c>
      <c r="C150" s="95"/>
      <c r="E150" s="213"/>
      <c r="F150" s="45"/>
    </row>
    <row r="151" spans="1:6" s="1" customFormat="1">
      <c r="A151" s="48"/>
      <c r="B151" s="60" t="s">
        <v>150</v>
      </c>
      <c r="C151" s="95"/>
      <c r="E151" s="213"/>
      <c r="F151" s="45"/>
    </row>
    <row r="152" spans="1:6" s="1" customFormat="1">
      <c r="A152" s="48"/>
      <c r="B152" s="60" t="s">
        <v>151</v>
      </c>
      <c r="C152" s="95"/>
      <c r="E152" s="213"/>
      <c r="F152" s="45"/>
    </row>
    <row r="153" spans="1:6" s="1" customFormat="1" ht="153">
      <c r="A153" s="48"/>
      <c r="B153" s="60" t="s">
        <v>152</v>
      </c>
      <c r="C153" s="95"/>
      <c r="E153" s="213"/>
      <c r="F153" s="45"/>
    </row>
    <row r="154" spans="1:6" s="1" customFormat="1" ht="140.25">
      <c r="A154" s="48"/>
      <c r="B154" s="60" t="s">
        <v>153</v>
      </c>
      <c r="C154" s="95"/>
      <c r="E154" s="213"/>
      <c r="F154" s="45"/>
    </row>
    <row r="155" spans="1:6" s="1" customFormat="1" ht="38.25">
      <c r="A155" s="48"/>
      <c r="B155" s="60" t="s">
        <v>154</v>
      </c>
      <c r="C155" s="95"/>
      <c r="E155" s="213"/>
      <c r="F155" s="45"/>
    </row>
    <row r="156" spans="1:6" s="1" customFormat="1" ht="102">
      <c r="A156" s="48"/>
      <c r="B156" s="60" t="s">
        <v>155</v>
      </c>
      <c r="C156" s="95"/>
      <c r="E156" s="213"/>
      <c r="F156" s="45"/>
    </row>
    <row r="157" spans="1:6" s="1" customFormat="1" ht="51">
      <c r="A157" s="48"/>
      <c r="B157" s="60" t="s">
        <v>156</v>
      </c>
      <c r="C157" s="95"/>
      <c r="E157" s="213"/>
      <c r="F157" s="45"/>
    </row>
    <row r="158" spans="1:6" s="1" customFormat="1" ht="51">
      <c r="A158" s="48"/>
      <c r="B158" s="68" t="s">
        <v>157</v>
      </c>
      <c r="C158" s="95"/>
      <c r="E158" s="213"/>
      <c r="F158" s="45"/>
    </row>
    <row r="159" spans="1:6" s="1" customFormat="1" ht="76.5">
      <c r="A159" s="48"/>
      <c r="B159" s="68" t="s">
        <v>158</v>
      </c>
      <c r="C159" s="95"/>
      <c r="E159" s="213"/>
      <c r="F159" s="45"/>
    </row>
    <row r="160" spans="1:6" s="1" customFormat="1">
      <c r="B160" s="96"/>
      <c r="C160" s="95"/>
      <c r="E160" s="213"/>
      <c r="F160" s="45"/>
    </row>
    <row r="161" spans="1:6" s="1" customFormat="1" ht="38.25">
      <c r="A161" s="69" t="s">
        <v>159</v>
      </c>
      <c r="B161" s="63" t="s">
        <v>160</v>
      </c>
      <c r="C161" s="97"/>
      <c r="D161" s="2"/>
      <c r="E161" s="222"/>
      <c r="F161" s="45"/>
    </row>
    <row r="162" spans="1:6" s="1" customFormat="1">
      <c r="A162" s="98"/>
      <c r="B162" s="99" t="s">
        <v>101</v>
      </c>
      <c r="C162" s="97"/>
      <c r="D162" s="2"/>
      <c r="E162" s="222"/>
      <c r="F162" s="45"/>
    </row>
    <row r="163" spans="1:6" s="1" customFormat="1">
      <c r="A163" s="98"/>
      <c r="B163" s="100" t="s">
        <v>161</v>
      </c>
      <c r="C163" s="97"/>
      <c r="D163" s="2"/>
      <c r="E163" s="222"/>
      <c r="F163" s="45"/>
    </row>
    <row r="164" spans="1:6" s="1" customFormat="1" ht="25.5">
      <c r="A164" s="98"/>
      <c r="B164" s="100" t="s">
        <v>162</v>
      </c>
      <c r="C164" s="97"/>
      <c r="D164" s="2"/>
      <c r="E164" s="222"/>
      <c r="F164" s="45"/>
    </row>
    <row r="165" spans="1:6" s="1" customFormat="1" ht="25.5">
      <c r="A165" s="98"/>
      <c r="B165" s="100" t="s">
        <v>163</v>
      </c>
      <c r="C165" s="97"/>
      <c r="D165" s="2"/>
      <c r="E165" s="222"/>
      <c r="F165" s="45"/>
    </row>
    <row r="166" spans="1:6" s="1" customFormat="1">
      <c r="A166" s="98"/>
      <c r="B166" s="100" t="s">
        <v>164</v>
      </c>
      <c r="C166" s="97"/>
      <c r="D166" s="2"/>
      <c r="E166" s="222"/>
      <c r="F166" s="45"/>
    </row>
    <row r="167" spans="1:6" s="1" customFormat="1" ht="38.25">
      <c r="A167" s="98"/>
      <c r="B167" s="100" t="s">
        <v>165</v>
      </c>
      <c r="C167" s="97"/>
      <c r="D167" s="2"/>
      <c r="E167" s="222"/>
      <c r="F167" s="45"/>
    </row>
    <row r="168" spans="1:6" s="1" customFormat="1" ht="38.25">
      <c r="A168" s="101"/>
      <c r="B168" s="102" t="s">
        <v>166</v>
      </c>
      <c r="C168" s="103" t="s">
        <v>83</v>
      </c>
      <c r="D168" s="104">
        <v>140</v>
      </c>
      <c r="E168" s="223"/>
      <c r="F168" s="105">
        <f>D168*E168</f>
        <v>0</v>
      </c>
    </row>
    <row r="169" spans="1:6" s="1" customFormat="1">
      <c r="A169" s="98"/>
      <c r="B169" s="99"/>
      <c r="C169" s="97"/>
      <c r="D169" s="2"/>
      <c r="E169" s="222"/>
      <c r="F169" s="45"/>
    </row>
    <row r="170" spans="1:6" s="1" customFormat="1" ht="38.25">
      <c r="A170" s="69" t="s">
        <v>167</v>
      </c>
      <c r="B170" s="63" t="s">
        <v>168</v>
      </c>
      <c r="C170" s="97"/>
      <c r="D170" s="2"/>
      <c r="E170" s="222"/>
      <c r="F170" s="45"/>
    </row>
    <row r="171" spans="1:6" s="1" customFormat="1" ht="51">
      <c r="A171" s="98"/>
      <c r="B171" s="99" t="s">
        <v>169</v>
      </c>
      <c r="C171" s="97"/>
      <c r="D171" s="2"/>
      <c r="E171" s="222"/>
      <c r="F171" s="45"/>
    </row>
    <row r="172" spans="1:6" s="1" customFormat="1" ht="51">
      <c r="A172" s="98"/>
      <c r="B172" s="99" t="s">
        <v>170</v>
      </c>
      <c r="C172" s="97"/>
      <c r="D172" s="2"/>
      <c r="E172" s="222"/>
      <c r="F172" s="45"/>
    </row>
    <row r="173" spans="1:6" s="1" customFormat="1">
      <c r="A173" s="98"/>
      <c r="B173" s="99" t="s">
        <v>171</v>
      </c>
      <c r="C173" s="97"/>
      <c r="D173" s="2"/>
      <c r="E173" s="222"/>
      <c r="F173" s="45"/>
    </row>
    <row r="174" spans="1:6" s="1" customFormat="1" ht="25.5">
      <c r="A174" s="98"/>
      <c r="B174" s="100" t="s">
        <v>172</v>
      </c>
      <c r="C174" s="97"/>
      <c r="D174" s="2"/>
      <c r="E174" s="222"/>
      <c r="F174" s="45"/>
    </row>
    <row r="175" spans="1:6" s="1" customFormat="1">
      <c r="A175" s="98"/>
      <c r="B175" s="100" t="s">
        <v>173</v>
      </c>
      <c r="C175" s="97"/>
      <c r="D175" s="2"/>
      <c r="E175" s="222"/>
      <c r="F175" s="45"/>
    </row>
    <row r="176" spans="1:6" s="1" customFormat="1" ht="25.5">
      <c r="A176" s="98"/>
      <c r="B176" s="100" t="s">
        <v>174</v>
      </c>
      <c r="C176" s="97"/>
      <c r="D176" s="2"/>
      <c r="E176" s="222"/>
      <c r="F176" s="45"/>
    </row>
    <row r="177" spans="1:6" s="1" customFormat="1" ht="25.5">
      <c r="A177" s="98"/>
      <c r="B177" s="100" t="s">
        <v>175</v>
      </c>
      <c r="C177" s="97"/>
      <c r="D177" s="2"/>
      <c r="E177" s="222"/>
      <c r="F177" s="45"/>
    </row>
    <row r="178" spans="1:6" s="1" customFormat="1" ht="25.5">
      <c r="A178" s="101"/>
      <c r="B178" s="102" t="s">
        <v>176</v>
      </c>
      <c r="C178" s="103" t="s">
        <v>83</v>
      </c>
      <c r="D178" s="104">
        <f>D168</f>
        <v>140</v>
      </c>
      <c r="E178" s="223"/>
      <c r="F178" s="105">
        <f>D178*E178</f>
        <v>0</v>
      </c>
    </row>
    <row r="179" spans="1:6" s="1" customFormat="1">
      <c r="A179" s="48"/>
      <c r="B179" s="60"/>
      <c r="C179" s="43"/>
      <c r="D179" s="74"/>
      <c r="E179" s="213"/>
      <c r="F179" s="45"/>
    </row>
    <row r="180" spans="1:6" s="1" customFormat="1" ht="25.5">
      <c r="A180" s="41" t="s">
        <v>177</v>
      </c>
      <c r="B180" s="76" t="s">
        <v>178</v>
      </c>
      <c r="C180" s="43"/>
      <c r="D180" s="44"/>
      <c r="E180" s="213"/>
      <c r="F180" s="93"/>
    </row>
    <row r="181" spans="1:6" s="1" customFormat="1" ht="140.25">
      <c r="A181" s="48"/>
      <c r="B181" s="39" t="s">
        <v>179</v>
      </c>
      <c r="C181" s="43"/>
      <c r="D181" s="44"/>
      <c r="E181" s="213"/>
      <c r="F181" s="93"/>
    </row>
    <row r="182" spans="1:6" s="1" customFormat="1" ht="38.25">
      <c r="A182" s="48"/>
      <c r="B182" s="39" t="s">
        <v>180</v>
      </c>
      <c r="C182" s="43"/>
      <c r="D182" s="44"/>
      <c r="E182" s="210"/>
      <c r="F182" s="93"/>
    </row>
    <row r="183" spans="1:6" s="1" customFormat="1" ht="25.5">
      <c r="A183" s="48"/>
      <c r="B183" s="60" t="s">
        <v>181</v>
      </c>
      <c r="C183" s="43" t="s">
        <v>37</v>
      </c>
      <c r="D183" s="44">
        <v>820</v>
      </c>
      <c r="E183" s="213"/>
      <c r="F183" s="45">
        <f>D183*E183</f>
        <v>0</v>
      </c>
    </row>
    <row r="184" spans="1:6" s="1" customFormat="1">
      <c r="A184" s="48"/>
      <c r="B184" s="60"/>
      <c r="C184" s="43"/>
      <c r="D184" s="44"/>
      <c r="E184" s="213"/>
      <c r="F184" s="45"/>
    </row>
    <row r="185" spans="1:6" s="1" customFormat="1" ht="76.5">
      <c r="A185" s="41" t="s">
        <v>182</v>
      </c>
      <c r="B185" s="76" t="s">
        <v>183</v>
      </c>
      <c r="C185" s="43"/>
      <c r="D185" s="44"/>
      <c r="E185" s="213"/>
      <c r="F185" s="45"/>
    </row>
    <row r="186" spans="1:6" s="1" customFormat="1" ht="382.5">
      <c r="A186" s="48"/>
      <c r="B186" s="39" t="s">
        <v>184</v>
      </c>
      <c r="C186" s="43"/>
      <c r="D186" s="44"/>
      <c r="E186" s="213"/>
      <c r="F186" s="45"/>
    </row>
    <row r="187" spans="1:6" s="1" customFormat="1" ht="25.5">
      <c r="A187" s="106"/>
      <c r="B187" s="107" t="s">
        <v>185</v>
      </c>
      <c r="C187" s="108" t="s">
        <v>37</v>
      </c>
      <c r="D187" s="109">
        <v>800</v>
      </c>
      <c r="E187" s="224"/>
      <c r="F187" s="105">
        <f>D187*E187</f>
        <v>0</v>
      </c>
    </row>
    <row r="188" spans="1:6" s="1" customFormat="1">
      <c r="A188" s="48"/>
      <c r="B188" s="60"/>
      <c r="C188" s="43"/>
      <c r="D188" s="44"/>
      <c r="E188" s="213"/>
      <c r="F188" s="45"/>
    </row>
    <row r="189" spans="1:6" ht="38.25">
      <c r="A189" s="41" t="s">
        <v>186</v>
      </c>
      <c r="B189" s="66" t="s">
        <v>187</v>
      </c>
      <c r="C189" s="43"/>
      <c r="F189" s="2"/>
    </row>
    <row r="190" spans="1:6" ht="51">
      <c r="A190" s="48"/>
      <c r="B190" s="60" t="s">
        <v>188</v>
      </c>
      <c r="C190" s="43"/>
      <c r="D190" s="44"/>
      <c r="E190" s="213"/>
      <c r="F190" s="45"/>
    </row>
    <row r="191" spans="1:6" ht="38.25">
      <c r="A191" s="48"/>
      <c r="B191" s="60" t="s">
        <v>189</v>
      </c>
      <c r="C191" s="43"/>
      <c r="D191" s="44"/>
      <c r="E191" s="213"/>
      <c r="F191" s="45"/>
    </row>
    <row r="192" spans="1:6" ht="38.25">
      <c r="A192" s="48"/>
      <c r="B192" s="60" t="s">
        <v>190</v>
      </c>
      <c r="C192" s="43"/>
      <c r="D192" s="44"/>
      <c r="E192" s="213"/>
      <c r="F192" s="45"/>
    </row>
    <row r="193" spans="1:6">
      <c r="A193" s="48"/>
      <c r="B193" s="60" t="s">
        <v>101</v>
      </c>
      <c r="C193" s="43"/>
      <c r="D193" s="44"/>
      <c r="E193" s="213"/>
      <c r="F193" s="45"/>
    </row>
    <row r="194" spans="1:6" ht="63.75">
      <c r="A194" s="48"/>
      <c r="B194" s="68" t="s">
        <v>191</v>
      </c>
      <c r="C194" s="43"/>
      <c r="D194" s="44"/>
      <c r="E194" s="213"/>
      <c r="F194" s="45"/>
    </row>
    <row r="195" spans="1:6" ht="51">
      <c r="A195" s="48"/>
      <c r="B195" s="68" t="s">
        <v>192</v>
      </c>
      <c r="C195" s="43"/>
      <c r="D195" s="44"/>
      <c r="E195" s="213"/>
      <c r="F195" s="45"/>
    </row>
    <row r="196" spans="1:6" ht="38.25">
      <c r="A196" s="48"/>
      <c r="B196" s="60" t="s">
        <v>193</v>
      </c>
      <c r="C196" s="43" t="s">
        <v>83</v>
      </c>
      <c r="D196" s="74">
        <v>124</v>
      </c>
      <c r="E196" s="213"/>
      <c r="F196" s="45">
        <f>D196*E196</f>
        <v>0</v>
      </c>
    </row>
    <row r="197" spans="1:6">
      <c r="A197" s="110"/>
      <c r="B197" s="111"/>
      <c r="C197" s="112"/>
      <c r="D197" s="113"/>
      <c r="E197" s="225"/>
      <c r="F197" s="84"/>
    </row>
    <row r="198" spans="1:6">
      <c r="A198" s="114"/>
      <c r="B198" s="115"/>
      <c r="C198" s="116"/>
      <c r="D198" s="74"/>
      <c r="E198" s="222"/>
      <c r="F198" s="45"/>
    </row>
    <row r="199" spans="1:6" s="1" customFormat="1">
      <c r="A199" s="85"/>
      <c r="B199" s="86" t="s">
        <v>126</v>
      </c>
      <c r="C199" s="31"/>
      <c r="D199" s="32"/>
      <c r="E199" s="220"/>
      <c r="F199" s="88">
        <f>SUM(F139:F197)</f>
        <v>0</v>
      </c>
    </row>
    <row r="200" spans="1:6" s="1" customFormat="1">
      <c r="A200" s="85"/>
      <c r="B200" s="86"/>
      <c r="C200" s="31"/>
      <c r="D200" s="32"/>
      <c r="E200" s="220"/>
      <c r="F200" s="88"/>
    </row>
    <row r="201" spans="1:6" s="1" customFormat="1">
      <c r="A201" s="85"/>
      <c r="B201" s="86"/>
      <c r="C201" s="31"/>
      <c r="D201" s="32"/>
      <c r="E201" s="220"/>
      <c r="F201" s="88"/>
    </row>
    <row r="202" spans="1:6">
      <c r="A202" s="25"/>
      <c r="B202" s="39"/>
      <c r="C202" s="27"/>
      <c r="F202" s="2"/>
    </row>
    <row r="203" spans="1:6" s="2" customFormat="1">
      <c r="A203" s="117" t="s">
        <v>194</v>
      </c>
      <c r="B203" s="292" t="s">
        <v>195</v>
      </c>
      <c r="C203" s="292"/>
      <c r="D203" s="91"/>
      <c r="E203" s="226"/>
      <c r="F203" s="91"/>
    </row>
    <row r="204" spans="1:6" s="2" customFormat="1">
      <c r="A204" s="115"/>
      <c r="B204" s="114"/>
      <c r="C204" s="114"/>
      <c r="E204" s="227"/>
    </row>
    <row r="205" spans="1:6" s="2" customFormat="1" ht="51">
      <c r="A205" s="69" t="s">
        <v>196</v>
      </c>
      <c r="B205" s="63" t="s">
        <v>197</v>
      </c>
      <c r="D205" s="74"/>
      <c r="E205" s="222"/>
      <c r="F205" s="45"/>
    </row>
    <row r="206" spans="1:6" s="2" customFormat="1" ht="102">
      <c r="A206" s="98"/>
      <c r="B206" s="99" t="s">
        <v>198</v>
      </c>
      <c r="C206" s="97"/>
      <c r="D206" s="74"/>
      <c r="E206" s="222"/>
      <c r="F206" s="45"/>
    </row>
    <row r="207" spans="1:6" ht="102">
      <c r="A207" s="48"/>
      <c r="B207" s="60" t="s">
        <v>199</v>
      </c>
      <c r="C207" s="95"/>
      <c r="D207" s="44"/>
      <c r="E207" s="213"/>
      <c r="F207" s="45"/>
    </row>
    <row r="208" spans="1:6" ht="38.25">
      <c r="A208" s="48"/>
      <c r="B208" s="60" t="s">
        <v>200</v>
      </c>
      <c r="C208" s="95"/>
      <c r="D208" s="44"/>
      <c r="E208" s="213"/>
      <c r="F208" s="45"/>
    </row>
    <row r="209" spans="1:6">
      <c r="A209" s="48"/>
      <c r="B209" s="118" t="s">
        <v>201</v>
      </c>
      <c r="C209" s="95"/>
      <c r="D209" s="44"/>
      <c r="E209" s="213"/>
      <c r="F209" s="45"/>
    </row>
    <row r="210" spans="1:6">
      <c r="A210" s="48"/>
      <c r="B210" s="118" t="s">
        <v>202</v>
      </c>
      <c r="C210" s="95"/>
      <c r="D210" s="44"/>
      <c r="E210" s="213"/>
      <c r="F210" s="45"/>
    </row>
    <row r="211" spans="1:6" ht="38.25">
      <c r="A211" s="48"/>
      <c r="B211" s="60" t="s">
        <v>203</v>
      </c>
      <c r="C211" s="95"/>
      <c r="D211" s="44"/>
      <c r="E211" s="213"/>
      <c r="F211" s="45"/>
    </row>
    <row r="212" spans="1:6" ht="51">
      <c r="A212" s="48"/>
      <c r="B212" s="60" t="s">
        <v>204</v>
      </c>
      <c r="C212" s="95"/>
      <c r="D212" s="44"/>
      <c r="E212" s="213"/>
      <c r="F212" s="45"/>
    </row>
    <row r="213" spans="1:6">
      <c r="A213" s="48"/>
      <c r="B213" s="60" t="s">
        <v>101</v>
      </c>
      <c r="C213" s="95"/>
      <c r="D213" s="44"/>
      <c r="E213" s="213"/>
      <c r="F213" s="45"/>
    </row>
    <row r="214" spans="1:6" ht="25.5">
      <c r="A214" s="48"/>
      <c r="B214" s="68" t="s">
        <v>205</v>
      </c>
      <c r="C214" s="95"/>
      <c r="D214" s="44"/>
      <c r="E214" s="213"/>
      <c r="F214" s="45"/>
    </row>
    <row r="215" spans="1:6" ht="25.5">
      <c r="A215" s="48"/>
      <c r="B215" s="68" t="s">
        <v>206</v>
      </c>
      <c r="C215" s="95"/>
      <c r="D215" s="44"/>
      <c r="E215" s="213"/>
      <c r="F215" s="45"/>
    </row>
    <row r="216" spans="1:6" ht="25.5">
      <c r="A216" s="48"/>
      <c r="B216" s="68" t="s">
        <v>207</v>
      </c>
      <c r="C216" s="95"/>
      <c r="D216" s="44"/>
      <c r="E216" s="213"/>
      <c r="F216" s="45"/>
    </row>
    <row r="217" spans="1:6" ht="25.5">
      <c r="A217" s="48"/>
      <c r="B217" s="68" t="s">
        <v>208</v>
      </c>
      <c r="C217" s="95"/>
      <c r="D217" s="44"/>
      <c r="E217" s="213"/>
      <c r="F217" s="45"/>
    </row>
    <row r="218" spans="1:6" ht="51">
      <c r="A218" s="48"/>
      <c r="B218" s="68" t="s">
        <v>209</v>
      </c>
      <c r="C218" s="95"/>
      <c r="D218" s="44"/>
      <c r="E218" s="213"/>
      <c r="F218" s="45"/>
    </row>
    <row r="219" spans="1:6" ht="38.25">
      <c r="A219" s="48"/>
      <c r="B219" s="60" t="s">
        <v>210</v>
      </c>
      <c r="C219" s="43"/>
      <c r="D219" s="44"/>
      <c r="E219" s="213"/>
      <c r="F219" s="45"/>
    </row>
    <row r="220" spans="1:6">
      <c r="A220" s="48"/>
      <c r="B220" s="118" t="s">
        <v>211</v>
      </c>
      <c r="C220" s="43" t="s">
        <v>83</v>
      </c>
      <c r="D220" s="44">
        <v>28</v>
      </c>
      <c r="E220" s="213"/>
      <c r="F220" s="45">
        <f>D220*E220</f>
        <v>0</v>
      </c>
    </row>
    <row r="221" spans="1:6">
      <c r="A221" s="48"/>
      <c r="B221" s="118" t="s">
        <v>212</v>
      </c>
      <c r="C221" s="43" t="s">
        <v>83</v>
      </c>
      <c r="D221" s="44">
        <v>520</v>
      </c>
      <c r="E221" s="213"/>
      <c r="F221" s="45">
        <f>D221*E221</f>
        <v>0</v>
      </c>
    </row>
    <row r="222" spans="1:6">
      <c r="A222" s="48"/>
      <c r="B222" s="118" t="s">
        <v>373</v>
      </c>
      <c r="C222" s="43" t="s">
        <v>83</v>
      </c>
      <c r="D222" s="44">
        <v>114</v>
      </c>
      <c r="E222" s="213"/>
      <c r="F222" s="45">
        <f>D222*E222</f>
        <v>0</v>
      </c>
    </row>
    <row r="223" spans="1:6">
      <c r="A223" s="48"/>
      <c r="B223" s="60"/>
      <c r="C223" s="43"/>
      <c r="D223" s="44"/>
      <c r="E223" s="213"/>
      <c r="F223" s="45"/>
    </row>
    <row r="224" spans="1:6" ht="51">
      <c r="A224" s="41" t="s">
        <v>213</v>
      </c>
      <c r="B224" s="76" t="s">
        <v>214</v>
      </c>
      <c r="C224" s="43"/>
      <c r="F224" s="2"/>
    </row>
    <row r="225" spans="1:6" ht="76.5">
      <c r="A225" s="48"/>
      <c r="B225" s="39" t="s">
        <v>215</v>
      </c>
      <c r="C225" s="43"/>
      <c r="D225" s="44"/>
      <c r="E225" s="213"/>
      <c r="F225" s="45"/>
    </row>
    <row r="226" spans="1:6" ht="38.25">
      <c r="A226" s="48"/>
      <c r="B226" s="39" t="s">
        <v>216</v>
      </c>
      <c r="C226" s="43"/>
      <c r="D226" s="44"/>
      <c r="E226" s="213"/>
      <c r="F226" s="45"/>
    </row>
    <row r="227" spans="1:6">
      <c r="A227" s="48"/>
      <c r="B227" s="1" t="s">
        <v>217</v>
      </c>
      <c r="C227" s="43"/>
      <c r="D227" s="44"/>
      <c r="E227" s="213"/>
      <c r="F227" s="45"/>
    </row>
    <row r="228" spans="1:6">
      <c r="A228" s="48"/>
      <c r="B228" s="68" t="s">
        <v>218</v>
      </c>
      <c r="C228" s="43" t="s">
        <v>54</v>
      </c>
      <c r="D228" s="44">
        <v>25</v>
      </c>
      <c r="E228" s="213"/>
      <c r="F228" s="45">
        <f>D228*E228</f>
        <v>0</v>
      </c>
    </row>
    <row r="229" spans="1:6">
      <c r="A229" s="48"/>
      <c r="B229" s="39"/>
      <c r="C229" s="43"/>
      <c r="D229" s="44"/>
      <c r="E229" s="213"/>
      <c r="F229" s="45"/>
    </row>
    <row r="230" spans="1:6" ht="51">
      <c r="A230" s="41" t="s">
        <v>219</v>
      </c>
      <c r="B230" s="76" t="s">
        <v>220</v>
      </c>
      <c r="C230" s="43"/>
      <c r="F230" s="2"/>
    </row>
    <row r="231" spans="1:6" ht="76.5">
      <c r="A231" s="48"/>
      <c r="B231" s="39" t="s">
        <v>221</v>
      </c>
      <c r="C231" s="43"/>
      <c r="D231" s="44"/>
      <c r="E231" s="213"/>
      <c r="F231" s="45"/>
    </row>
    <row r="232" spans="1:6" ht="38.25">
      <c r="A232" s="48"/>
      <c r="B232" s="39" t="s">
        <v>216</v>
      </c>
      <c r="C232" s="43"/>
      <c r="D232" s="44"/>
      <c r="E232" s="213"/>
      <c r="F232" s="45"/>
    </row>
    <row r="233" spans="1:6">
      <c r="A233" s="48"/>
      <c r="B233" s="1" t="s">
        <v>217</v>
      </c>
      <c r="C233" s="43" t="s">
        <v>54</v>
      </c>
      <c r="D233" s="44">
        <v>145</v>
      </c>
      <c r="E233" s="213"/>
      <c r="F233" s="119">
        <f>D233*E233</f>
        <v>0</v>
      </c>
    </row>
    <row r="234" spans="1:6">
      <c r="A234" s="48"/>
      <c r="C234" s="43"/>
      <c r="D234" s="44"/>
      <c r="E234" s="213"/>
      <c r="F234" s="45"/>
    </row>
    <row r="235" spans="1:6" ht="38.25">
      <c r="A235" s="48"/>
      <c r="B235" s="120" t="s">
        <v>222</v>
      </c>
      <c r="C235" s="43"/>
      <c r="D235" s="44"/>
      <c r="E235" s="213"/>
      <c r="F235" s="93"/>
    </row>
    <row r="236" spans="1:6">
      <c r="A236" s="48"/>
      <c r="B236" s="73"/>
      <c r="C236" s="43"/>
      <c r="D236" s="44"/>
      <c r="E236" s="213"/>
      <c r="F236" s="93"/>
    </row>
    <row r="237" spans="1:6" ht="127.5">
      <c r="A237" s="48"/>
      <c r="B237" s="73" t="s">
        <v>223</v>
      </c>
      <c r="C237" s="43"/>
      <c r="D237" s="44"/>
      <c r="E237" s="213"/>
      <c r="F237" s="93"/>
    </row>
    <row r="238" spans="1:6">
      <c r="A238" s="48"/>
      <c r="B238" s="73" t="s">
        <v>224</v>
      </c>
      <c r="C238" s="43"/>
      <c r="D238" s="44"/>
      <c r="E238" s="213"/>
      <c r="F238" s="93"/>
    </row>
    <row r="239" spans="1:6" ht="25.5">
      <c r="A239" s="48"/>
      <c r="B239" s="68" t="s">
        <v>225</v>
      </c>
      <c r="C239" s="43"/>
      <c r="D239" s="44"/>
      <c r="E239" s="213"/>
      <c r="F239" s="93"/>
    </row>
    <row r="240" spans="1:6" ht="38.25">
      <c r="A240" s="48"/>
      <c r="B240" s="68" t="s">
        <v>226</v>
      </c>
      <c r="C240" s="43"/>
      <c r="D240" s="44"/>
      <c r="E240" s="213"/>
      <c r="F240" s="93"/>
    </row>
    <row r="241" spans="1:6">
      <c r="A241" s="48"/>
      <c r="B241" s="68"/>
      <c r="C241" s="43"/>
      <c r="D241" s="44"/>
      <c r="E241" s="213"/>
      <c r="F241" s="93"/>
    </row>
    <row r="242" spans="1:6" ht="51">
      <c r="A242" s="41" t="s">
        <v>227</v>
      </c>
      <c r="B242" s="76" t="s">
        <v>228</v>
      </c>
      <c r="D242" s="62"/>
      <c r="E242" s="213"/>
      <c r="F242" s="45"/>
    </row>
    <row r="243" spans="1:6" ht="51">
      <c r="A243" s="56"/>
      <c r="B243" s="39" t="s">
        <v>229</v>
      </c>
      <c r="D243" s="62"/>
      <c r="E243" s="213"/>
      <c r="F243" s="45"/>
    </row>
    <row r="244" spans="1:6" ht="51">
      <c r="A244" s="56"/>
      <c r="B244" s="39" t="s">
        <v>230</v>
      </c>
      <c r="D244" s="62"/>
      <c r="E244" s="213"/>
      <c r="F244" s="45"/>
    </row>
    <row r="245" spans="1:6" ht="178.5">
      <c r="A245" s="56"/>
      <c r="B245" s="39" t="s">
        <v>231</v>
      </c>
      <c r="D245" s="62"/>
      <c r="E245" s="213"/>
      <c r="F245" s="45"/>
    </row>
    <row r="246" spans="1:6" ht="127.5">
      <c r="A246" s="56"/>
      <c r="B246" s="39" t="s">
        <v>232</v>
      </c>
      <c r="D246" s="62"/>
      <c r="E246" s="213"/>
      <c r="F246" s="45"/>
    </row>
    <row r="247" spans="1:6">
      <c r="A247" s="56"/>
      <c r="B247" s="1" t="s">
        <v>233</v>
      </c>
      <c r="C247" s="31" t="s">
        <v>37</v>
      </c>
      <c r="D247" s="44">
        <v>128</v>
      </c>
      <c r="E247" s="213"/>
      <c r="F247" s="45">
        <f>D247*E247</f>
        <v>0</v>
      </c>
    </row>
    <row r="248" spans="1:6">
      <c r="A248" s="48"/>
      <c r="B248" s="68"/>
      <c r="C248" s="43"/>
      <c r="D248" s="44"/>
      <c r="E248" s="213"/>
      <c r="F248" s="93"/>
    </row>
    <row r="249" spans="1:6" ht="51">
      <c r="A249" s="41" t="s">
        <v>234</v>
      </c>
      <c r="B249" s="76" t="s">
        <v>235</v>
      </c>
      <c r="C249" s="43"/>
      <c r="D249" s="44"/>
      <c r="E249" s="213"/>
      <c r="F249" s="45"/>
    </row>
    <row r="250" spans="1:6" ht="51">
      <c r="A250" s="48"/>
      <c r="B250" s="39" t="s">
        <v>236</v>
      </c>
      <c r="C250" s="43"/>
      <c r="D250" s="44"/>
      <c r="E250" s="213"/>
      <c r="F250" s="45"/>
    </row>
    <row r="251" spans="1:6" ht="51">
      <c r="A251" s="48"/>
      <c r="B251" s="39" t="s">
        <v>237</v>
      </c>
      <c r="C251" s="43"/>
      <c r="D251" s="44"/>
      <c r="E251" s="213"/>
      <c r="F251" s="45"/>
    </row>
    <row r="252" spans="1:6" ht="178.5">
      <c r="A252" s="48"/>
      <c r="B252" s="39" t="s">
        <v>231</v>
      </c>
      <c r="C252" s="43"/>
      <c r="D252" s="44"/>
      <c r="E252" s="213"/>
      <c r="F252" s="45"/>
    </row>
    <row r="253" spans="1:6" ht="127.5">
      <c r="A253" s="48"/>
      <c r="B253" s="39" t="s">
        <v>232</v>
      </c>
      <c r="C253" s="43"/>
      <c r="D253" s="44"/>
      <c r="E253" s="213"/>
      <c r="F253" s="45"/>
    </row>
    <row r="254" spans="1:6">
      <c r="A254" s="48"/>
      <c r="B254" s="1" t="s">
        <v>233</v>
      </c>
      <c r="C254" s="43" t="s">
        <v>37</v>
      </c>
      <c r="D254" s="44">
        <v>520</v>
      </c>
      <c r="E254" s="213"/>
      <c r="F254" s="45">
        <f>D254*E254</f>
        <v>0</v>
      </c>
    </row>
    <row r="255" spans="1:6" s="1" customFormat="1">
      <c r="A255" s="48"/>
      <c r="C255" s="43"/>
      <c r="D255" s="44"/>
      <c r="E255" s="213"/>
      <c r="F255" s="45"/>
    </row>
    <row r="256" spans="1:6" s="1" customFormat="1" ht="42" customHeight="1">
      <c r="A256" s="41" t="s">
        <v>238</v>
      </c>
      <c r="B256" s="76" t="s">
        <v>239</v>
      </c>
      <c r="C256" s="43"/>
      <c r="D256" s="44"/>
      <c r="E256" s="213"/>
      <c r="F256" s="45"/>
    </row>
    <row r="257" spans="1:6" s="1" customFormat="1" ht="51">
      <c r="A257" s="48"/>
      <c r="B257" s="39" t="s">
        <v>236</v>
      </c>
      <c r="C257" s="43"/>
      <c r="D257" s="44"/>
      <c r="E257" s="213"/>
      <c r="F257" s="45"/>
    </row>
    <row r="258" spans="1:6" s="1" customFormat="1" ht="51">
      <c r="A258" s="48"/>
      <c r="B258" s="39" t="s">
        <v>237</v>
      </c>
      <c r="C258" s="43"/>
      <c r="D258" s="44"/>
      <c r="E258" s="213"/>
      <c r="F258" s="45"/>
    </row>
    <row r="259" spans="1:6" s="1" customFormat="1" ht="178.5">
      <c r="A259" s="48"/>
      <c r="B259" s="39" t="s">
        <v>231</v>
      </c>
      <c r="C259" s="43"/>
      <c r="D259" s="44"/>
      <c r="E259" s="213"/>
      <c r="F259" s="45"/>
    </row>
    <row r="260" spans="1:6" s="1" customFormat="1" ht="127.5">
      <c r="A260" s="48"/>
      <c r="B260" s="39" t="s">
        <v>232</v>
      </c>
      <c r="C260" s="43"/>
      <c r="D260" s="44"/>
      <c r="E260" s="213"/>
      <c r="F260" s="45"/>
    </row>
    <row r="261" spans="1:6" s="1" customFormat="1">
      <c r="A261" s="48"/>
      <c r="B261" s="1" t="s">
        <v>233</v>
      </c>
      <c r="C261" s="43" t="s">
        <v>37</v>
      </c>
      <c r="D261" s="44">
        <v>360</v>
      </c>
      <c r="E261" s="213"/>
      <c r="F261" s="45">
        <f>D261*E261</f>
        <v>0</v>
      </c>
    </row>
    <row r="262" spans="1:6" s="1" customFormat="1">
      <c r="A262" s="48"/>
      <c r="B262" s="39"/>
      <c r="C262" s="43"/>
      <c r="D262" s="44"/>
      <c r="E262" s="213"/>
      <c r="F262" s="45"/>
    </row>
    <row r="263" spans="1:6" ht="51">
      <c r="A263" s="41" t="s">
        <v>240</v>
      </c>
      <c r="B263" s="76" t="s">
        <v>241</v>
      </c>
      <c r="D263" s="62"/>
      <c r="E263" s="213"/>
      <c r="F263" s="45"/>
    </row>
    <row r="264" spans="1:6" ht="51">
      <c r="A264" s="56"/>
      <c r="B264" s="39" t="s">
        <v>242</v>
      </c>
      <c r="D264" s="62"/>
      <c r="E264" s="213"/>
      <c r="F264" s="45"/>
    </row>
    <row r="265" spans="1:6" ht="38.25">
      <c r="A265" s="56"/>
      <c r="B265" s="39" t="s">
        <v>243</v>
      </c>
      <c r="D265" s="62"/>
      <c r="E265" s="213"/>
      <c r="F265" s="45"/>
    </row>
    <row r="266" spans="1:6" ht="178.5">
      <c r="A266" s="56"/>
      <c r="B266" s="39" t="s">
        <v>231</v>
      </c>
      <c r="D266" s="62"/>
      <c r="E266" s="213"/>
      <c r="F266" s="45"/>
    </row>
    <row r="267" spans="1:6" ht="102">
      <c r="A267" s="56"/>
      <c r="B267" s="39" t="s">
        <v>244</v>
      </c>
      <c r="D267" s="62"/>
      <c r="E267" s="213"/>
      <c r="F267" s="45"/>
    </row>
    <row r="268" spans="1:6">
      <c r="A268" s="56"/>
      <c r="B268" s="1" t="s">
        <v>233</v>
      </c>
      <c r="C268" s="43" t="s">
        <v>37</v>
      </c>
      <c r="D268" s="74">
        <v>128</v>
      </c>
      <c r="E268" s="213"/>
      <c r="F268" s="45">
        <f>D268*E268</f>
        <v>0</v>
      </c>
    </row>
    <row r="269" spans="1:6">
      <c r="A269" s="48"/>
      <c r="C269" s="43"/>
      <c r="D269" s="44"/>
      <c r="E269" s="213"/>
      <c r="F269" s="45"/>
    </row>
    <row r="270" spans="1:6" ht="51">
      <c r="A270" s="41" t="s">
        <v>245</v>
      </c>
      <c r="B270" s="76" t="s">
        <v>246</v>
      </c>
      <c r="C270" s="43"/>
      <c r="D270" s="44"/>
      <c r="E270" s="213"/>
      <c r="F270" s="45"/>
    </row>
    <row r="271" spans="1:6" ht="51">
      <c r="A271" s="48"/>
      <c r="B271" s="39" t="s">
        <v>247</v>
      </c>
      <c r="C271" s="43"/>
      <c r="D271" s="44"/>
      <c r="E271" s="213"/>
      <c r="F271" s="45"/>
    </row>
    <row r="272" spans="1:6" ht="38.25">
      <c r="A272" s="48"/>
      <c r="B272" s="39" t="s">
        <v>248</v>
      </c>
      <c r="C272" s="43"/>
      <c r="D272" s="44"/>
      <c r="E272" s="213"/>
      <c r="F272" s="45"/>
    </row>
    <row r="273" spans="1:6" ht="178.5">
      <c r="A273" s="48"/>
      <c r="B273" s="39" t="s">
        <v>231</v>
      </c>
      <c r="C273" s="43"/>
      <c r="D273" s="44"/>
      <c r="E273" s="213"/>
      <c r="F273" s="45"/>
    </row>
    <row r="274" spans="1:6" ht="102">
      <c r="A274" s="48"/>
      <c r="B274" s="39" t="s">
        <v>244</v>
      </c>
      <c r="C274" s="43"/>
      <c r="D274" s="44"/>
      <c r="E274" s="213"/>
      <c r="F274" s="45"/>
    </row>
    <row r="275" spans="1:6">
      <c r="A275" s="48"/>
      <c r="B275" s="1" t="s">
        <v>233</v>
      </c>
      <c r="C275" s="43" t="s">
        <v>37</v>
      </c>
      <c r="D275" s="74">
        <f>D254</f>
        <v>520</v>
      </c>
      <c r="E275" s="213"/>
      <c r="F275" s="45">
        <f>D275*E275</f>
        <v>0</v>
      </c>
    </row>
    <row r="276" spans="1:6">
      <c r="A276" s="48"/>
      <c r="C276" s="43"/>
      <c r="D276" s="74"/>
      <c r="E276" s="213"/>
      <c r="F276" s="45"/>
    </row>
    <row r="277" spans="1:6" ht="51">
      <c r="A277" s="41" t="s">
        <v>249</v>
      </c>
      <c r="B277" s="76" t="s">
        <v>250</v>
      </c>
      <c r="D277" s="62"/>
      <c r="E277" s="213"/>
      <c r="F277" s="119"/>
    </row>
    <row r="278" spans="1:6" s="1" customFormat="1" ht="51">
      <c r="A278" s="41"/>
      <c r="B278" s="39" t="s">
        <v>247</v>
      </c>
      <c r="C278" s="31"/>
      <c r="D278" s="62"/>
      <c r="E278" s="213"/>
      <c r="F278" s="119"/>
    </row>
    <row r="279" spans="1:6" s="1" customFormat="1" ht="38.25">
      <c r="A279" s="41"/>
      <c r="B279" s="39" t="s">
        <v>248</v>
      </c>
      <c r="C279" s="31"/>
      <c r="D279" s="62"/>
      <c r="E279" s="213"/>
      <c r="F279" s="119"/>
    </row>
    <row r="280" spans="1:6" s="1" customFormat="1" ht="178.5">
      <c r="A280" s="41"/>
      <c r="B280" s="39" t="s">
        <v>231</v>
      </c>
      <c r="C280" s="31"/>
      <c r="D280" s="62"/>
      <c r="E280" s="213"/>
      <c r="F280" s="119"/>
    </row>
    <row r="281" spans="1:6" ht="102">
      <c r="A281" s="41"/>
      <c r="B281" s="39" t="s">
        <v>244</v>
      </c>
      <c r="C281" s="121"/>
      <c r="D281" s="62"/>
      <c r="E281" s="213"/>
      <c r="F281" s="119"/>
    </row>
    <row r="282" spans="1:6">
      <c r="A282" s="56"/>
      <c r="B282" s="1" t="s">
        <v>233</v>
      </c>
      <c r="C282" s="43" t="s">
        <v>37</v>
      </c>
      <c r="D282" s="74">
        <v>360</v>
      </c>
      <c r="E282" s="213"/>
      <c r="F282" s="119">
        <f>D282*E282</f>
        <v>0</v>
      </c>
    </row>
    <row r="283" spans="1:6">
      <c r="A283" s="48"/>
      <c r="C283" s="43"/>
      <c r="D283" s="74"/>
      <c r="E283" s="213"/>
      <c r="F283" s="45"/>
    </row>
    <row r="284" spans="1:6" ht="51">
      <c r="A284" s="41" t="s">
        <v>251</v>
      </c>
      <c r="B284" s="76" t="s">
        <v>252</v>
      </c>
      <c r="C284" s="43"/>
      <c r="D284" s="74"/>
      <c r="E284" s="213"/>
      <c r="F284" s="45"/>
    </row>
    <row r="285" spans="1:6">
      <c r="A285" s="48"/>
      <c r="B285" s="39" t="s">
        <v>253</v>
      </c>
      <c r="C285" s="43" t="s">
        <v>54</v>
      </c>
      <c r="D285" s="74">
        <v>60</v>
      </c>
      <c r="E285" s="213"/>
      <c r="F285" s="45">
        <f>D285*E285</f>
        <v>0</v>
      </c>
    </row>
    <row r="286" spans="1:6">
      <c r="A286" s="80"/>
      <c r="B286" s="81"/>
      <c r="C286" s="82"/>
      <c r="D286" s="113"/>
      <c r="E286" s="219"/>
      <c r="F286" s="113"/>
    </row>
    <row r="287" spans="1:6">
      <c r="A287" s="25"/>
      <c r="B287" s="39"/>
      <c r="D287" s="74"/>
      <c r="E287" s="213"/>
      <c r="F287" s="74"/>
    </row>
    <row r="288" spans="1:6" s="1" customFormat="1">
      <c r="A288" s="85"/>
      <c r="B288" s="86" t="s">
        <v>126</v>
      </c>
      <c r="C288" s="31"/>
      <c r="D288" s="32"/>
      <c r="E288" s="220"/>
      <c r="F288" s="88">
        <f>SUM(F205:F286)</f>
        <v>0</v>
      </c>
    </row>
    <row r="289" spans="1:6" s="1" customFormat="1">
      <c r="A289" s="85"/>
      <c r="B289" s="86"/>
      <c r="C289" s="31"/>
      <c r="D289" s="32"/>
      <c r="E289" s="220"/>
      <c r="F289" s="45"/>
    </row>
    <row r="290" spans="1:6" s="1" customFormat="1">
      <c r="A290" s="85"/>
      <c r="B290" s="86"/>
      <c r="C290" s="31"/>
      <c r="D290" s="32"/>
      <c r="E290" s="220"/>
      <c r="F290" s="45"/>
    </row>
    <row r="291" spans="1:6" s="1" customFormat="1">
      <c r="A291" s="34" t="s">
        <v>254</v>
      </c>
      <c r="B291" s="293" t="s">
        <v>255</v>
      </c>
      <c r="C291" s="293"/>
      <c r="D291" s="90"/>
      <c r="E291" s="221"/>
      <c r="F291" s="91"/>
    </row>
    <row r="292" spans="1:6" s="1" customFormat="1">
      <c r="A292" s="76"/>
      <c r="B292" s="41"/>
      <c r="C292" s="41"/>
      <c r="E292" s="210"/>
      <c r="F292" s="2"/>
    </row>
    <row r="293" spans="1:6" s="1" customFormat="1" ht="38.25">
      <c r="A293" s="65" t="s">
        <v>256</v>
      </c>
      <c r="B293" s="66" t="s">
        <v>257</v>
      </c>
      <c r="C293" s="95"/>
      <c r="E293" s="220"/>
      <c r="F293" s="45"/>
    </row>
    <row r="294" spans="1:6" s="1" customFormat="1" ht="24">
      <c r="A294" s="65"/>
      <c r="B294" s="122" t="s">
        <v>258</v>
      </c>
      <c r="C294" s="95"/>
      <c r="E294" s="220"/>
      <c r="F294" s="45"/>
    </row>
    <row r="295" spans="1:6" s="1" customFormat="1" ht="89.25">
      <c r="A295" s="65"/>
      <c r="B295" s="60" t="s">
        <v>259</v>
      </c>
      <c r="C295" s="95"/>
      <c r="E295" s="220"/>
      <c r="F295" s="45"/>
    </row>
    <row r="296" spans="1:6" s="1" customFormat="1">
      <c r="A296" s="65"/>
      <c r="B296" s="60" t="s">
        <v>260</v>
      </c>
      <c r="C296" s="95"/>
      <c r="E296" s="220"/>
      <c r="F296" s="45"/>
    </row>
    <row r="297" spans="1:6" s="1" customFormat="1" ht="63.75">
      <c r="A297" s="65"/>
      <c r="B297" s="77" t="s">
        <v>261</v>
      </c>
      <c r="C297" s="95"/>
      <c r="E297" s="220"/>
      <c r="F297" s="45"/>
    </row>
    <row r="298" spans="1:6" s="1" customFormat="1">
      <c r="A298" s="65"/>
      <c r="B298" s="77" t="s">
        <v>262</v>
      </c>
      <c r="C298" s="95"/>
      <c r="E298" s="220"/>
      <c r="F298" s="45"/>
    </row>
    <row r="299" spans="1:6" s="1" customFormat="1" ht="51">
      <c r="A299" s="65"/>
      <c r="B299" s="77" t="s">
        <v>263</v>
      </c>
      <c r="C299" s="95"/>
      <c r="E299" s="220"/>
      <c r="F299" s="45"/>
    </row>
    <row r="300" spans="1:6" s="1" customFormat="1" ht="38.25">
      <c r="A300" s="65"/>
      <c r="B300" s="77" t="s">
        <v>264</v>
      </c>
      <c r="C300" s="95"/>
      <c r="E300" s="220"/>
      <c r="F300" s="45"/>
    </row>
    <row r="301" spans="1:6" s="1" customFormat="1" ht="38.25">
      <c r="A301" s="65"/>
      <c r="B301" s="77" t="s">
        <v>265</v>
      </c>
      <c r="C301" s="95"/>
      <c r="E301" s="220"/>
      <c r="F301" s="45"/>
    </row>
    <row r="302" spans="1:6" s="1" customFormat="1" ht="51">
      <c r="A302" s="65"/>
      <c r="B302" s="77" t="s">
        <v>266</v>
      </c>
      <c r="C302" s="95"/>
      <c r="E302" s="220"/>
      <c r="F302" s="45"/>
    </row>
    <row r="303" spans="1:6" s="1" customFormat="1" ht="63.75">
      <c r="A303" s="65"/>
      <c r="B303" s="77" t="s">
        <v>267</v>
      </c>
      <c r="C303" s="95"/>
      <c r="E303" s="220"/>
      <c r="F303" s="45"/>
    </row>
    <row r="304" spans="1:6" s="1" customFormat="1" ht="63.75">
      <c r="A304" s="65"/>
      <c r="B304" s="77" t="s">
        <v>268</v>
      </c>
      <c r="C304" s="95"/>
      <c r="E304" s="220"/>
      <c r="F304" s="45"/>
    </row>
    <row r="305" spans="1:6" s="1" customFormat="1" ht="38.25">
      <c r="A305" s="65"/>
      <c r="B305" s="77" t="s">
        <v>269</v>
      </c>
      <c r="C305" s="95"/>
      <c r="E305" s="220"/>
      <c r="F305" s="45"/>
    </row>
    <row r="306" spans="1:6" s="1" customFormat="1" ht="76.5">
      <c r="A306" s="65"/>
      <c r="B306" s="77" t="s">
        <v>270</v>
      </c>
      <c r="C306" s="95"/>
      <c r="E306" s="220"/>
      <c r="F306" s="45"/>
    </row>
    <row r="307" spans="1:6" s="1" customFormat="1" ht="63.75">
      <c r="A307" s="65"/>
      <c r="B307" s="77" t="s">
        <v>271</v>
      </c>
      <c r="C307" s="95"/>
      <c r="E307" s="220"/>
      <c r="F307" s="45"/>
    </row>
    <row r="308" spans="1:6" s="1" customFormat="1" ht="51">
      <c r="A308" s="65"/>
      <c r="B308" s="77" t="s">
        <v>272</v>
      </c>
      <c r="C308" s="95"/>
      <c r="E308" s="220"/>
      <c r="F308" s="45"/>
    </row>
    <row r="309" spans="1:6" s="1" customFormat="1" ht="51">
      <c r="A309" s="65"/>
      <c r="B309" s="77" t="s">
        <v>273</v>
      </c>
      <c r="C309" s="95"/>
      <c r="E309" s="220"/>
      <c r="F309" s="45"/>
    </row>
    <row r="310" spans="1:6" s="1" customFormat="1" ht="25.5">
      <c r="A310" s="65"/>
      <c r="B310" s="60" t="s">
        <v>274</v>
      </c>
      <c r="C310" s="95"/>
      <c r="E310" s="220"/>
      <c r="F310" s="45"/>
    </row>
    <row r="311" spans="1:6" s="1" customFormat="1" ht="25.5">
      <c r="A311" s="65"/>
      <c r="B311" s="60" t="s">
        <v>275</v>
      </c>
      <c r="C311" s="95"/>
      <c r="E311" s="210"/>
      <c r="F311" s="2"/>
    </row>
    <row r="312" spans="1:6" s="1" customFormat="1" ht="38.25">
      <c r="A312" s="65"/>
      <c r="B312" s="118" t="s">
        <v>276</v>
      </c>
      <c r="C312" s="43" t="s">
        <v>35</v>
      </c>
      <c r="D312" s="44">
        <v>12</v>
      </c>
      <c r="E312" s="213"/>
      <c r="F312" s="45">
        <f>D312*E312</f>
        <v>0</v>
      </c>
    </row>
    <row r="313" spans="1:6" s="1" customFormat="1">
      <c r="A313" s="76"/>
      <c r="B313" s="41"/>
      <c r="C313" s="41"/>
      <c r="E313" s="210"/>
      <c r="F313" s="2"/>
    </row>
    <row r="314" spans="1:6" s="1" customFormat="1" ht="51">
      <c r="A314" s="65" t="s">
        <v>277</v>
      </c>
      <c r="B314" s="75" t="s">
        <v>278</v>
      </c>
      <c r="C314" s="123"/>
      <c r="D314" s="124"/>
      <c r="E314" s="213"/>
      <c r="F314" s="45"/>
    </row>
    <row r="315" spans="1:6" s="1" customFormat="1">
      <c r="A315" s="125"/>
      <c r="B315" s="49" t="s">
        <v>101</v>
      </c>
      <c r="C315" s="123"/>
      <c r="D315" s="124"/>
      <c r="E315" s="213"/>
      <c r="F315" s="45"/>
    </row>
    <row r="316" spans="1:6" s="1" customFormat="1" ht="76.5">
      <c r="A316" s="125"/>
      <c r="B316" s="126" t="s">
        <v>279</v>
      </c>
      <c r="C316" s="123"/>
      <c r="D316" s="124"/>
      <c r="E316" s="213"/>
      <c r="F316" s="45"/>
    </row>
    <row r="317" spans="1:6" s="1" customFormat="1" ht="25.5">
      <c r="A317" s="125"/>
      <c r="B317" s="126" t="s">
        <v>280</v>
      </c>
      <c r="C317" s="123"/>
      <c r="D317" s="124"/>
      <c r="E317" s="213"/>
      <c r="F317" s="45"/>
    </row>
    <row r="318" spans="1:6" s="1" customFormat="1" ht="25.5">
      <c r="A318" s="125"/>
      <c r="B318" s="127" t="s">
        <v>281</v>
      </c>
      <c r="C318" s="123"/>
      <c r="D318" s="124"/>
      <c r="E318" s="213"/>
      <c r="F318" s="45"/>
    </row>
    <row r="319" spans="1:6" s="1" customFormat="1" ht="25.5">
      <c r="A319" s="125"/>
      <c r="B319" s="49" t="s">
        <v>282</v>
      </c>
      <c r="C319" s="123"/>
      <c r="D319" s="124"/>
      <c r="E319" s="213"/>
      <c r="F319" s="45"/>
    </row>
    <row r="320" spans="1:6" s="1" customFormat="1">
      <c r="A320" s="125"/>
      <c r="B320" s="49" t="s">
        <v>283</v>
      </c>
      <c r="C320" s="43" t="s">
        <v>54</v>
      </c>
      <c r="D320" s="44">
        <v>40</v>
      </c>
      <c r="E320" s="213"/>
      <c r="F320" s="45">
        <f>D320*E320</f>
        <v>0</v>
      </c>
    </row>
    <row r="321" spans="1:6" s="1" customFormat="1">
      <c r="A321" s="125"/>
      <c r="B321" s="49" t="s">
        <v>284</v>
      </c>
      <c r="C321" s="43" t="s">
        <v>35</v>
      </c>
      <c r="D321" s="44">
        <v>9</v>
      </c>
      <c r="E321" s="213"/>
      <c r="F321" s="45">
        <f>D321*E321</f>
        <v>0</v>
      </c>
    </row>
    <row r="322" spans="1:6" s="1" customFormat="1">
      <c r="A322" s="125"/>
      <c r="B322" s="49"/>
      <c r="C322" s="43"/>
      <c r="D322" s="44"/>
      <c r="E322" s="213"/>
      <c r="F322" s="45"/>
    </row>
    <row r="323" spans="1:6" s="1" customFormat="1">
      <c r="A323" s="65" t="s">
        <v>285</v>
      </c>
      <c r="B323" s="128" t="s">
        <v>286</v>
      </c>
      <c r="C323" s="95"/>
      <c r="D323" s="129"/>
      <c r="E323" s="228"/>
      <c r="F323" s="45"/>
    </row>
    <row r="324" spans="1:6" s="1" customFormat="1" ht="51">
      <c r="A324" s="6"/>
      <c r="B324" s="70" t="s">
        <v>287</v>
      </c>
      <c r="C324" s="95"/>
      <c r="D324" s="129"/>
      <c r="E324" s="228"/>
      <c r="F324" s="45"/>
    </row>
    <row r="325" spans="1:6" s="1" customFormat="1" ht="38.25">
      <c r="A325" s="6"/>
      <c r="B325" s="70" t="s">
        <v>288</v>
      </c>
      <c r="C325" s="43" t="s">
        <v>35</v>
      </c>
      <c r="D325" s="44">
        <v>8</v>
      </c>
      <c r="E325" s="213"/>
      <c r="F325" s="45">
        <f>D325*E325</f>
        <v>0</v>
      </c>
    </row>
    <row r="326" spans="1:6" s="1" customFormat="1">
      <c r="A326" s="76"/>
      <c r="B326" s="41"/>
      <c r="C326" s="41"/>
      <c r="E326" s="210"/>
      <c r="F326" s="2"/>
    </row>
    <row r="327" spans="1:6" s="1" customFormat="1" ht="25.5">
      <c r="A327" s="65" t="s">
        <v>289</v>
      </c>
      <c r="B327" s="66" t="s">
        <v>290</v>
      </c>
      <c r="C327" s="95"/>
      <c r="E327" s="220"/>
      <c r="F327" s="130"/>
    </row>
    <row r="328" spans="1:6" s="1" customFormat="1">
      <c r="A328" s="65"/>
      <c r="B328" s="60" t="s">
        <v>101</v>
      </c>
      <c r="C328" s="95"/>
      <c r="E328" s="220"/>
      <c r="F328" s="130"/>
    </row>
    <row r="329" spans="1:6" s="1" customFormat="1" ht="51">
      <c r="A329" s="65"/>
      <c r="B329" s="131" t="s">
        <v>291</v>
      </c>
      <c r="C329" s="95"/>
      <c r="E329" s="220"/>
      <c r="F329" s="130"/>
    </row>
    <row r="330" spans="1:6" s="1" customFormat="1" ht="38.25">
      <c r="A330" s="65"/>
      <c r="B330" s="127" t="s">
        <v>292</v>
      </c>
      <c r="C330" s="95"/>
      <c r="E330" s="220"/>
      <c r="F330" s="130"/>
    </row>
    <row r="331" spans="1:6" s="1" customFormat="1" ht="38.25">
      <c r="A331" s="65"/>
      <c r="B331" s="127" t="s">
        <v>293</v>
      </c>
      <c r="C331" s="95"/>
      <c r="E331" s="220"/>
      <c r="F331" s="130"/>
    </row>
    <row r="332" spans="1:6" s="1" customFormat="1" ht="114.75">
      <c r="A332" s="65"/>
      <c r="B332" s="77" t="s">
        <v>294</v>
      </c>
      <c r="C332" s="95"/>
      <c r="E332" s="220"/>
      <c r="F332" s="130"/>
    </row>
    <row r="333" spans="1:6" s="1" customFormat="1" ht="38.25">
      <c r="A333" s="65"/>
      <c r="B333" s="60" t="s">
        <v>295</v>
      </c>
      <c r="C333" s="95"/>
      <c r="E333" s="220"/>
      <c r="F333" s="130"/>
    </row>
    <row r="334" spans="1:6" s="1" customFormat="1" ht="51">
      <c r="A334" s="65"/>
      <c r="B334" s="60" t="s">
        <v>296</v>
      </c>
      <c r="C334" s="95"/>
      <c r="E334" s="220"/>
      <c r="F334" s="130"/>
    </row>
    <row r="335" spans="1:6" s="1" customFormat="1" ht="25.5">
      <c r="A335" s="65"/>
      <c r="B335" s="60" t="s">
        <v>297</v>
      </c>
      <c r="C335" s="43" t="s">
        <v>54</v>
      </c>
      <c r="D335" s="44">
        <v>180</v>
      </c>
      <c r="E335" s="213"/>
      <c r="F335" s="45">
        <f>D335*E335</f>
        <v>0</v>
      </c>
    </row>
    <row r="336" spans="1:6" s="1" customFormat="1">
      <c r="A336" s="80"/>
      <c r="B336" s="81"/>
      <c r="C336" s="82"/>
      <c r="D336" s="113"/>
      <c r="E336" s="219"/>
      <c r="F336" s="113"/>
    </row>
    <row r="337" spans="1:6" s="1" customFormat="1">
      <c r="A337" s="25"/>
      <c r="B337" s="39"/>
      <c r="C337" s="31"/>
      <c r="D337" s="74"/>
      <c r="E337" s="213"/>
      <c r="F337" s="74"/>
    </row>
    <row r="338" spans="1:6" s="1" customFormat="1">
      <c r="A338" s="85"/>
      <c r="B338" s="86" t="s">
        <v>126</v>
      </c>
      <c r="C338" s="31"/>
      <c r="D338" s="32"/>
      <c r="E338" s="220"/>
      <c r="F338" s="45">
        <f>SUM(F293:F337)</f>
        <v>0</v>
      </c>
    </row>
    <row r="339" spans="1:6" s="1" customFormat="1">
      <c r="A339" s="85"/>
      <c r="B339" s="86"/>
      <c r="C339" s="31"/>
      <c r="D339" s="32"/>
      <c r="E339" s="220"/>
      <c r="F339" s="45"/>
    </row>
    <row r="340" spans="1:6" s="1" customFormat="1">
      <c r="A340" s="85"/>
      <c r="B340" s="86"/>
      <c r="C340" s="31"/>
      <c r="D340" s="32"/>
      <c r="E340" s="220"/>
      <c r="F340" s="45"/>
    </row>
    <row r="341" spans="1:6" s="1" customFormat="1">
      <c r="A341" s="34" t="s">
        <v>298</v>
      </c>
      <c r="B341" s="294" t="s">
        <v>299</v>
      </c>
      <c r="C341" s="294"/>
      <c r="D341" s="294"/>
      <c r="E341" s="229"/>
      <c r="F341" s="133"/>
    </row>
    <row r="342" spans="1:6" s="1" customFormat="1">
      <c r="A342" s="125"/>
      <c r="B342" s="134"/>
      <c r="C342" s="135"/>
      <c r="D342" s="136"/>
      <c r="E342" s="230"/>
      <c r="F342" s="137"/>
    </row>
    <row r="343" spans="1:6" s="1" customFormat="1" ht="127.5">
      <c r="A343" s="138" t="s">
        <v>300</v>
      </c>
      <c r="B343" s="139" t="s">
        <v>301</v>
      </c>
      <c r="C343" s="135"/>
      <c r="D343" s="124"/>
      <c r="E343" s="231"/>
      <c r="F343" s="137"/>
    </row>
    <row r="344" spans="1:6" s="1" customFormat="1">
      <c r="A344" s="125"/>
      <c r="B344" s="60" t="s">
        <v>101</v>
      </c>
      <c r="C344" s="31"/>
      <c r="D344" s="124"/>
      <c r="E344" s="231"/>
      <c r="F344" s="140"/>
    </row>
    <row r="345" spans="1:6" s="1" customFormat="1" ht="38.25">
      <c r="A345" s="125"/>
      <c r="B345" s="68" t="s">
        <v>302</v>
      </c>
      <c r="C345" s="31"/>
      <c r="D345" s="124"/>
      <c r="E345" s="231"/>
      <c r="F345" s="140"/>
    </row>
    <row r="346" spans="1:6" s="1" customFormat="1" ht="63.75">
      <c r="A346" s="125"/>
      <c r="B346" s="68" t="s">
        <v>303</v>
      </c>
      <c r="C346" s="31"/>
      <c r="D346" s="124"/>
      <c r="E346" s="231"/>
      <c r="F346" s="140"/>
    </row>
    <row r="347" spans="1:6" s="1" customFormat="1" ht="89.25">
      <c r="A347" s="125"/>
      <c r="B347" s="68" t="s">
        <v>304</v>
      </c>
      <c r="C347" s="31"/>
      <c r="D347" s="124"/>
      <c r="E347" s="231"/>
      <c r="F347" s="140"/>
    </row>
    <row r="348" spans="1:6" s="1" customFormat="1" ht="76.5">
      <c r="A348" s="125"/>
      <c r="B348" s="68" t="s">
        <v>305</v>
      </c>
      <c r="C348" s="31"/>
      <c r="D348" s="124"/>
      <c r="E348" s="231"/>
      <c r="F348" s="140"/>
    </row>
    <row r="349" spans="1:6" s="1" customFormat="1" ht="25.5">
      <c r="A349" s="125"/>
      <c r="B349" s="60" t="s">
        <v>306</v>
      </c>
      <c r="C349" s="43" t="s">
        <v>35</v>
      </c>
      <c r="D349" s="124">
        <v>5</v>
      </c>
      <c r="E349" s="213"/>
      <c r="F349" s="141">
        <f>D349*E349</f>
        <v>0</v>
      </c>
    </row>
    <row r="350" spans="1:6" s="1" customFormat="1">
      <c r="A350" s="125"/>
      <c r="B350" s="134"/>
      <c r="C350" s="135"/>
      <c r="D350" s="136"/>
      <c r="E350" s="230"/>
      <c r="F350" s="137"/>
    </row>
    <row r="351" spans="1:6" s="1" customFormat="1" ht="51">
      <c r="A351" s="138" t="s">
        <v>307</v>
      </c>
      <c r="B351" s="142" t="s">
        <v>308</v>
      </c>
      <c r="C351" s="43"/>
      <c r="D351" s="135"/>
      <c r="E351" s="232"/>
      <c r="F351" s="93"/>
    </row>
    <row r="352" spans="1:6" s="1" customFormat="1" ht="63.75">
      <c r="A352" s="138"/>
      <c r="B352" s="60" t="s">
        <v>309</v>
      </c>
      <c r="C352" s="43"/>
      <c r="D352" s="135"/>
      <c r="E352" s="213"/>
      <c r="F352" s="141"/>
    </row>
    <row r="353" spans="1:6" s="1" customFormat="1" ht="76.5">
      <c r="A353" s="138"/>
      <c r="B353" s="60" t="s">
        <v>310</v>
      </c>
      <c r="C353" s="43"/>
      <c r="D353" s="135"/>
      <c r="E353" s="213"/>
      <c r="F353" s="141"/>
    </row>
    <row r="354" spans="1:6" s="1" customFormat="1">
      <c r="A354" s="138"/>
      <c r="B354" s="60" t="s">
        <v>101</v>
      </c>
      <c r="C354" s="43"/>
      <c r="D354" s="124"/>
      <c r="E354" s="213"/>
      <c r="F354" s="141"/>
    </row>
    <row r="355" spans="1:6" s="1" customFormat="1" ht="38.25">
      <c r="A355" s="138"/>
      <c r="B355" s="68" t="s">
        <v>311</v>
      </c>
      <c r="C355" s="43"/>
      <c r="D355" s="124"/>
      <c r="E355" s="213"/>
      <c r="F355" s="141"/>
    </row>
    <row r="356" spans="1:6" s="1" customFormat="1" ht="51">
      <c r="A356" s="138"/>
      <c r="B356" s="68" t="s">
        <v>312</v>
      </c>
      <c r="C356" s="43"/>
      <c r="D356" s="124"/>
      <c r="E356" s="213"/>
      <c r="F356" s="141"/>
    </row>
    <row r="357" spans="1:6" s="1" customFormat="1" ht="38.25">
      <c r="A357" s="138"/>
      <c r="B357" s="68" t="s">
        <v>313</v>
      </c>
      <c r="C357" s="43"/>
      <c r="D357" s="124"/>
      <c r="E357" s="213"/>
      <c r="F357" s="141"/>
    </row>
    <row r="358" spans="1:6" s="1" customFormat="1" ht="63.75">
      <c r="A358" s="138"/>
      <c r="B358" s="68" t="s">
        <v>314</v>
      </c>
      <c r="C358" s="43"/>
      <c r="D358" s="124"/>
      <c r="E358" s="213"/>
      <c r="F358" s="141"/>
    </row>
    <row r="359" spans="1:6" s="1" customFormat="1" ht="51">
      <c r="A359" s="138"/>
      <c r="B359" s="143" t="s">
        <v>315</v>
      </c>
      <c r="C359" s="43"/>
      <c r="D359" s="124"/>
      <c r="E359" s="213"/>
      <c r="F359" s="141"/>
    </row>
    <row r="360" spans="1:6" s="1" customFormat="1">
      <c r="A360" s="138"/>
      <c r="B360" s="60" t="s">
        <v>316</v>
      </c>
      <c r="C360" s="43" t="s">
        <v>35</v>
      </c>
      <c r="D360" s="124">
        <v>5</v>
      </c>
      <c r="E360" s="213"/>
      <c r="F360" s="141">
        <f>D360*E360</f>
        <v>0</v>
      </c>
    </row>
    <row r="361" spans="1:6" s="1" customFormat="1">
      <c r="A361" s="144"/>
      <c r="B361" s="145"/>
      <c r="C361" s="146"/>
      <c r="D361" s="147"/>
      <c r="E361" s="233"/>
      <c r="F361" s="148"/>
    </row>
    <row r="362" spans="1:6" s="1" customFormat="1">
      <c r="A362" s="125"/>
      <c r="B362" s="49"/>
      <c r="C362" s="135"/>
      <c r="D362" s="124"/>
      <c r="E362" s="234"/>
      <c r="F362" s="137"/>
    </row>
    <row r="363" spans="1:6" s="1" customFormat="1">
      <c r="A363" s="125"/>
      <c r="B363" s="295" t="s">
        <v>126</v>
      </c>
      <c r="C363" s="295"/>
      <c r="D363" s="295"/>
      <c r="E363" s="235"/>
      <c r="F363" s="149">
        <f>SUM(F348:F362)</f>
        <v>0</v>
      </c>
    </row>
    <row r="364" spans="1:6" s="1" customFormat="1">
      <c r="A364" s="85"/>
      <c r="B364" s="86"/>
      <c r="C364" s="31"/>
      <c r="D364" s="32"/>
      <c r="E364" s="220"/>
      <c r="F364" s="45"/>
    </row>
    <row r="365" spans="1:6" s="38" customFormat="1">
      <c r="A365" s="150" t="s">
        <v>317</v>
      </c>
      <c r="B365" s="34" t="s">
        <v>318</v>
      </c>
      <c r="C365" s="89"/>
      <c r="D365" s="36"/>
      <c r="E365" s="212"/>
      <c r="F365" s="151"/>
    </row>
    <row r="366" spans="1:6" s="38" customFormat="1">
      <c r="A366" s="41"/>
      <c r="B366" s="76"/>
      <c r="C366" s="152"/>
      <c r="E366" s="236"/>
      <c r="F366" s="153"/>
    </row>
    <row r="367" spans="1:6">
      <c r="A367" s="154" t="s">
        <v>319</v>
      </c>
      <c r="B367" s="1" t="s">
        <v>320</v>
      </c>
      <c r="C367" s="87"/>
      <c r="D367" s="155"/>
      <c r="F367" s="93"/>
    </row>
    <row r="368" spans="1:6" ht="51">
      <c r="A368" s="156"/>
      <c r="B368" s="39" t="s">
        <v>321</v>
      </c>
      <c r="C368" s="87"/>
      <c r="D368" s="155"/>
      <c r="F368" s="93"/>
    </row>
    <row r="369" spans="1:6">
      <c r="A369" s="156"/>
      <c r="B369" s="1" t="s">
        <v>101</v>
      </c>
      <c r="C369" s="87"/>
      <c r="D369" s="155"/>
      <c r="F369" s="93"/>
    </row>
    <row r="370" spans="1:6">
      <c r="A370" s="156"/>
      <c r="B370" s="157" t="s">
        <v>322</v>
      </c>
      <c r="C370" s="87"/>
      <c r="D370" s="155"/>
      <c r="F370" s="93"/>
    </row>
    <row r="371" spans="1:6" ht="114.75">
      <c r="A371" s="156"/>
      <c r="B371" s="158" t="s">
        <v>323</v>
      </c>
      <c r="C371" s="87"/>
      <c r="D371" s="155"/>
      <c r="F371" s="93"/>
    </row>
    <row r="372" spans="1:6" ht="51">
      <c r="A372" s="156"/>
      <c r="B372" s="157" t="s">
        <v>324</v>
      </c>
      <c r="C372" s="87"/>
      <c r="D372" s="155"/>
      <c r="F372" s="93"/>
    </row>
    <row r="373" spans="1:6" ht="76.5">
      <c r="A373" s="156"/>
      <c r="B373" s="157" t="s">
        <v>325</v>
      </c>
      <c r="C373" s="43"/>
      <c r="D373" s="155"/>
      <c r="F373" s="93"/>
    </row>
    <row r="374" spans="1:6" ht="76.5">
      <c r="A374" s="156"/>
      <c r="B374" s="158" t="s">
        <v>326</v>
      </c>
      <c r="C374" s="43"/>
      <c r="D374" s="155"/>
      <c r="F374" s="93"/>
    </row>
    <row r="375" spans="1:6" ht="165.75">
      <c r="A375" s="156"/>
      <c r="B375" s="158" t="s">
        <v>327</v>
      </c>
      <c r="C375" s="43"/>
      <c r="D375" s="155"/>
      <c r="F375" s="93"/>
    </row>
    <row r="376" spans="1:6" ht="89.25">
      <c r="A376" s="156"/>
      <c r="B376" s="77" t="s">
        <v>328</v>
      </c>
      <c r="C376" s="43"/>
      <c r="D376" s="155"/>
      <c r="F376" s="93"/>
    </row>
    <row r="377" spans="1:6" ht="38.25">
      <c r="A377" s="156"/>
      <c r="B377" s="159" t="s">
        <v>329</v>
      </c>
      <c r="C377" s="160" t="s">
        <v>35</v>
      </c>
      <c r="D377" s="44">
        <v>8</v>
      </c>
      <c r="E377" s="213"/>
      <c r="F377" s="93">
        <f>D377*E377</f>
        <v>0</v>
      </c>
    </row>
    <row r="378" spans="1:6">
      <c r="A378" s="156"/>
      <c r="B378" s="161"/>
      <c r="C378" s="160"/>
      <c r="D378" s="44"/>
      <c r="E378" s="213"/>
      <c r="F378" s="93"/>
    </row>
    <row r="379" spans="1:6" s="2" customFormat="1">
      <c r="A379" s="154" t="s">
        <v>330</v>
      </c>
      <c r="B379" s="162" t="s">
        <v>331</v>
      </c>
      <c r="C379" s="58"/>
      <c r="D379" s="155"/>
      <c r="E379" s="227"/>
      <c r="F379" s="93"/>
    </row>
    <row r="380" spans="1:6" ht="242.25">
      <c r="A380" s="48"/>
      <c r="B380" s="39" t="s">
        <v>332</v>
      </c>
      <c r="C380" s="43"/>
      <c r="D380" s="44"/>
      <c r="F380" s="93"/>
    </row>
    <row r="381" spans="1:6" ht="38.25">
      <c r="A381" s="48"/>
      <c r="B381" s="39" t="s">
        <v>333</v>
      </c>
      <c r="C381" s="43"/>
      <c r="D381" s="44"/>
      <c r="F381" s="93"/>
    </row>
    <row r="382" spans="1:6" ht="76.5">
      <c r="A382" s="48"/>
      <c r="B382" s="77" t="s">
        <v>334</v>
      </c>
      <c r="C382" s="43"/>
      <c r="D382" s="44"/>
      <c r="F382" s="93"/>
    </row>
    <row r="383" spans="1:6">
      <c r="A383" s="48"/>
      <c r="B383" s="39" t="s">
        <v>335</v>
      </c>
      <c r="F383" s="2"/>
    </row>
    <row r="384" spans="1:6">
      <c r="A384" s="48"/>
      <c r="B384" s="157" t="s">
        <v>336</v>
      </c>
      <c r="C384" s="43" t="s">
        <v>37</v>
      </c>
      <c r="D384" s="44">
        <v>20</v>
      </c>
      <c r="E384" s="213"/>
      <c r="F384" s="45">
        <f>D384*E384</f>
        <v>0</v>
      </c>
    </row>
    <row r="385" spans="1:6">
      <c r="A385" s="48"/>
      <c r="B385" s="157"/>
      <c r="C385" s="43"/>
      <c r="D385" s="44"/>
      <c r="E385" s="213"/>
      <c r="F385" s="45"/>
    </row>
    <row r="386" spans="1:6" ht="25.5">
      <c r="A386" s="163" t="s">
        <v>337</v>
      </c>
      <c r="B386" s="76" t="s">
        <v>338</v>
      </c>
      <c r="D386" s="62"/>
      <c r="E386" s="213"/>
      <c r="F386" s="119"/>
    </row>
    <row r="387" spans="1:6" ht="153">
      <c r="A387" s="56"/>
      <c r="B387" s="39" t="s">
        <v>339</v>
      </c>
      <c r="D387" s="62"/>
      <c r="E387" s="213"/>
      <c r="F387" s="119"/>
    </row>
    <row r="388" spans="1:6" ht="102">
      <c r="A388" s="56"/>
      <c r="B388" s="39" t="s">
        <v>340</v>
      </c>
      <c r="D388" s="62"/>
      <c r="E388" s="213"/>
      <c r="F388" s="119"/>
    </row>
    <row r="389" spans="1:6" ht="76.5">
      <c r="A389" s="56"/>
      <c r="B389" s="39" t="s">
        <v>341</v>
      </c>
      <c r="D389" s="62"/>
      <c r="E389" s="213"/>
      <c r="F389" s="119"/>
    </row>
    <row r="390" spans="1:6" ht="25.5">
      <c r="A390" s="56"/>
      <c r="B390" s="39" t="s">
        <v>342</v>
      </c>
      <c r="D390" s="62"/>
      <c r="E390" s="213"/>
      <c r="F390" s="119"/>
    </row>
    <row r="391" spans="1:6" ht="25.5">
      <c r="A391" s="164"/>
      <c r="B391" s="39" t="s">
        <v>343</v>
      </c>
      <c r="C391" s="31" t="s">
        <v>37</v>
      </c>
      <c r="D391" s="124">
        <v>40</v>
      </c>
      <c r="E391" s="213"/>
      <c r="F391" s="141">
        <f>D391*E391</f>
        <v>0</v>
      </c>
    </row>
    <row r="392" spans="1:6">
      <c r="A392" s="164"/>
      <c r="B392" s="39"/>
      <c r="D392" s="124"/>
      <c r="E392" s="213"/>
      <c r="F392" s="141"/>
    </row>
    <row r="393" spans="1:6" ht="25.5">
      <c r="A393" s="163" t="s">
        <v>344</v>
      </c>
      <c r="B393" s="66" t="s">
        <v>345</v>
      </c>
      <c r="C393" s="152"/>
      <c r="D393" s="38"/>
      <c r="E393" s="236"/>
      <c r="F393" s="153"/>
    </row>
    <row r="394" spans="1:6" ht="102">
      <c r="A394" s="164"/>
      <c r="B394" s="60" t="s">
        <v>346</v>
      </c>
      <c r="C394" s="152"/>
      <c r="D394" s="38"/>
      <c r="E394" s="236"/>
      <c r="F394" s="153"/>
    </row>
    <row r="395" spans="1:6">
      <c r="A395" s="164"/>
      <c r="B395" s="1" t="s">
        <v>101</v>
      </c>
      <c r="C395" s="152"/>
      <c r="D395" s="38"/>
      <c r="E395" s="236"/>
      <c r="F395" s="153"/>
    </row>
    <row r="396" spans="1:6" ht="25.5">
      <c r="A396" s="164"/>
      <c r="B396" s="68" t="s">
        <v>347</v>
      </c>
      <c r="C396" s="152"/>
      <c r="D396" s="38"/>
      <c r="E396" s="236"/>
      <c r="F396" s="153"/>
    </row>
    <row r="397" spans="1:6" ht="38.25">
      <c r="A397" s="164"/>
      <c r="B397" s="68" t="s">
        <v>348</v>
      </c>
      <c r="C397" s="152"/>
      <c r="D397" s="38"/>
      <c r="E397" s="236"/>
      <c r="F397" s="153"/>
    </row>
    <row r="398" spans="1:6" ht="38.25">
      <c r="A398" s="164"/>
      <c r="B398" s="68" t="s">
        <v>349</v>
      </c>
      <c r="C398" s="152"/>
      <c r="D398" s="38"/>
      <c r="E398" s="236"/>
      <c r="F398" s="153"/>
    </row>
    <row r="399" spans="1:6" ht="38.25">
      <c r="A399" s="164"/>
      <c r="B399" s="68" t="s">
        <v>350</v>
      </c>
      <c r="C399" s="152"/>
      <c r="D399" s="38"/>
      <c r="E399" s="236"/>
      <c r="F399" s="153"/>
    </row>
    <row r="400" spans="1:6" ht="76.5">
      <c r="A400" s="164"/>
      <c r="B400" s="165" t="s">
        <v>351</v>
      </c>
      <c r="C400" s="152"/>
      <c r="D400" s="38"/>
      <c r="E400" s="236"/>
      <c r="F400" s="153"/>
    </row>
    <row r="401" spans="1:6" ht="38.25">
      <c r="A401" s="164"/>
      <c r="B401" s="68" t="s">
        <v>352</v>
      </c>
      <c r="C401" s="152"/>
      <c r="D401" s="38"/>
      <c r="E401" s="236"/>
      <c r="F401" s="153"/>
    </row>
    <row r="402" spans="1:6" ht="38.25">
      <c r="A402" s="164"/>
      <c r="B402" s="60" t="s">
        <v>353</v>
      </c>
      <c r="C402" s="166" t="s">
        <v>354</v>
      </c>
      <c r="D402" s="124">
        <v>1</v>
      </c>
      <c r="E402" s="231"/>
      <c r="F402" s="93">
        <f>D402*E402</f>
        <v>0</v>
      </c>
    </row>
    <row r="403" spans="1:6">
      <c r="A403" s="80"/>
      <c r="B403" s="81"/>
      <c r="C403" s="167"/>
      <c r="D403" s="83"/>
      <c r="E403" s="219"/>
      <c r="F403" s="113"/>
    </row>
    <row r="404" spans="1:6">
      <c r="A404" s="25"/>
      <c r="B404" s="39"/>
      <c r="C404" s="27"/>
      <c r="D404" s="44"/>
      <c r="E404" s="213"/>
      <c r="F404" s="74"/>
    </row>
    <row r="405" spans="1:6" s="1" customFormat="1" ht="15">
      <c r="A405" s="168"/>
      <c r="B405" s="169" t="s">
        <v>126</v>
      </c>
      <c r="C405" s="31"/>
      <c r="D405" s="32"/>
      <c r="E405" s="220"/>
      <c r="F405" s="170">
        <f>SUM(F367:F404)</f>
        <v>0</v>
      </c>
    </row>
    <row r="406" spans="1:6" s="1" customFormat="1" ht="15">
      <c r="A406" s="168"/>
      <c r="B406" s="169"/>
      <c r="C406" s="31"/>
      <c r="D406" s="32"/>
      <c r="E406" s="220"/>
      <c r="F406" s="170"/>
    </row>
    <row r="407" spans="1:6" s="38" customFormat="1">
      <c r="A407" s="85"/>
      <c r="B407" s="86"/>
      <c r="C407" s="31"/>
      <c r="D407" s="32"/>
      <c r="E407" s="220"/>
      <c r="F407" s="88"/>
    </row>
    <row r="408" spans="1:6" s="38" customFormat="1">
      <c r="A408" s="171" t="s">
        <v>355</v>
      </c>
      <c r="B408" s="172" t="s">
        <v>356</v>
      </c>
      <c r="C408" s="173"/>
      <c r="D408" s="132"/>
      <c r="E408" s="229"/>
      <c r="F408" s="174"/>
    </row>
    <row r="409" spans="1:6" s="38" customFormat="1">
      <c r="A409" s="138"/>
      <c r="B409" s="49"/>
      <c r="C409" s="175"/>
      <c r="D409" s="124"/>
      <c r="E409" s="231"/>
      <c r="F409" s="140"/>
    </row>
    <row r="410" spans="1:6" s="38" customFormat="1" ht="51">
      <c r="A410" s="41" t="s">
        <v>357</v>
      </c>
      <c r="B410" s="66" t="s">
        <v>358</v>
      </c>
      <c r="C410" s="43"/>
      <c r="D410" s="124"/>
      <c r="E410" s="213"/>
      <c r="F410" s="141"/>
    </row>
    <row r="411" spans="1:6" s="38" customFormat="1">
      <c r="A411" s="56"/>
      <c r="B411" s="60" t="s">
        <v>101</v>
      </c>
      <c r="C411" s="43"/>
      <c r="D411" s="124"/>
      <c r="E411" s="213"/>
      <c r="F411" s="93"/>
    </row>
    <row r="412" spans="1:6" s="38" customFormat="1">
      <c r="A412" s="56"/>
      <c r="B412" s="68" t="s">
        <v>359</v>
      </c>
      <c r="C412" s="43"/>
      <c r="D412" s="124"/>
      <c r="E412" s="213"/>
      <c r="F412" s="93"/>
    </row>
    <row r="413" spans="1:6" s="38" customFormat="1">
      <c r="A413" s="56"/>
      <c r="B413" s="68" t="s">
        <v>360</v>
      </c>
      <c r="C413" s="43"/>
      <c r="D413" s="124"/>
      <c r="E413" s="213"/>
      <c r="F413" s="93"/>
    </row>
    <row r="414" spans="1:6" s="38" customFormat="1">
      <c r="A414" s="56"/>
      <c r="B414" s="68" t="s">
        <v>361</v>
      </c>
      <c r="C414" s="43"/>
      <c r="D414" s="124"/>
      <c r="E414" s="213"/>
      <c r="F414" s="93"/>
    </row>
    <row r="415" spans="1:6" s="38" customFormat="1">
      <c r="A415" s="56"/>
      <c r="B415" s="68" t="s">
        <v>362</v>
      </c>
      <c r="C415" s="43"/>
      <c r="D415" s="124"/>
      <c r="E415" s="213"/>
      <c r="F415" s="93"/>
    </row>
    <row r="416" spans="1:6" s="38" customFormat="1" ht="25.5">
      <c r="A416" s="56"/>
      <c r="B416" s="60" t="s">
        <v>363</v>
      </c>
      <c r="C416" s="31" t="s">
        <v>37</v>
      </c>
      <c r="D416" s="124">
        <v>220</v>
      </c>
      <c r="E416" s="231"/>
      <c r="F416" s="93">
        <f>ROUND(D416*E416,2)</f>
        <v>0</v>
      </c>
    </row>
    <row r="417" spans="1:6" s="38" customFormat="1">
      <c r="A417" s="41"/>
      <c r="B417" s="49"/>
      <c r="C417" s="43"/>
      <c r="D417" s="124"/>
      <c r="E417" s="231"/>
      <c r="F417" s="93"/>
    </row>
    <row r="418" spans="1:6" s="38" customFormat="1" ht="25.5">
      <c r="A418" s="41" t="s">
        <v>364</v>
      </c>
      <c r="B418" s="76" t="s">
        <v>365</v>
      </c>
      <c r="C418" s="43"/>
      <c r="D418" s="124"/>
      <c r="E418" s="231"/>
      <c r="F418" s="93"/>
    </row>
    <row r="419" spans="1:6" s="38" customFormat="1" ht="102">
      <c r="A419" s="41"/>
      <c r="B419" s="70" t="s">
        <v>366</v>
      </c>
      <c r="C419" s="43"/>
      <c r="D419" s="124"/>
      <c r="E419" s="231"/>
      <c r="F419" s="93"/>
    </row>
    <row r="420" spans="1:6" s="38" customFormat="1" ht="25.5">
      <c r="A420" s="41"/>
      <c r="B420" s="60" t="s">
        <v>367</v>
      </c>
      <c r="C420" s="31" t="s">
        <v>37</v>
      </c>
      <c r="D420" s="124">
        <f>D416</f>
        <v>220</v>
      </c>
      <c r="E420" s="231"/>
      <c r="F420" s="93">
        <f>ROUND(D420*E420,2)</f>
        <v>0</v>
      </c>
    </row>
    <row r="421" spans="1:6" s="38" customFormat="1">
      <c r="A421" s="144"/>
      <c r="B421" s="145"/>
      <c r="C421" s="176"/>
      <c r="D421" s="147"/>
      <c r="E421" s="237"/>
      <c r="F421" s="177"/>
    </row>
    <row r="422" spans="1:6" s="38" customFormat="1">
      <c r="A422" s="125"/>
      <c r="B422" s="49"/>
      <c r="C422" s="178"/>
      <c r="D422" s="179"/>
      <c r="E422" s="238"/>
      <c r="F422" s="180"/>
    </row>
    <row r="423" spans="1:6" s="38" customFormat="1">
      <c r="A423" s="85"/>
      <c r="B423" s="86" t="s">
        <v>126</v>
      </c>
      <c r="C423" s="31"/>
      <c r="D423" s="32"/>
      <c r="E423" s="220"/>
      <c r="F423" s="88">
        <f>SUM(F416:F422)</f>
        <v>0</v>
      </c>
    </row>
    <row r="424" spans="1:6" s="38" customFormat="1">
      <c r="A424" s="85"/>
      <c r="B424" s="86"/>
      <c r="C424" s="31"/>
      <c r="D424" s="32"/>
      <c r="E424" s="220"/>
      <c r="F424" s="88"/>
    </row>
    <row r="425" spans="1:6">
      <c r="A425" s="25"/>
      <c r="B425" s="39"/>
      <c r="C425" s="27"/>
      <c r="F425" s="2"/>
    </row>
    <row r="426" spans="1:6" s="186" customFormat="1" ht="20.25" customHeight="1">
      <c r="A426" s="181"/>
      <c r="B426" s="182" t="s">
        <v>368</v>
      </c>
      <c r="C426" s="183"/>
      <c r="D426" s="184"/>
      <c r="E426" s="239"/>
      <c r="F426" s="185"/>
    </row>
    <row r="427" spans="1:6">
      <c r="A427" s="25"/>
      <c r="B427" s="39"/>
      <c r="C427" s="27"/>
      <c r="F427" s="2"/>
    </row>
    <row r="428" spans="1:6" s="38" customFormat="1">
      <c r="A428" s="187" t="str">
        <f>A19</f>
        <v>1.0.</v>
      </c>
      <c r="B428" s="187" t="str">
        <f>B19</f>
        <v>PRIPREMNI RADOVI</v>
      </c>
      <c r="C428" s="188"/>
      <c r="D428" s="189"/>
      <c r="E428" s="240"/>
      <c r="F428" s="190">
        <f>SUM(F125)</f>
        <v>0</v>
      </c>
    </row>
    <row r="429" spans="1:6">
      <c r="A429" s="25"/>
      <c r="B429" s="39"/>
      <c r="C429" s="27"/>
      <c r="F429" s="45"/>
    </row>
    <row r="430" spans="1:6" s="1" customFormat="1">
      <c r="A430" s="187" t="str">
        <f>A129</f>
        <v>2.0.</v>
      </c>
      <c r="B430" s="187" t="str">
        <f>B129</f>
        <v xml:space="preserve">DONJI STROJ </v>
      </c>
      <c r="C430" s="191"/>
      <c r="D430" s="192"/>
      <c r="E430" s="241"/>
      <c r="F430" s="190">
        <f>SUM(F199)</f>
        <v>0</v>
      </c>
    </row>
    <row r="431" spans="1:6" ht="15" customHeight="1">
      <c r="A431" s="76"/>
      <c r="B431" s="76"/>
      <c r="C431" s="27"/>
      <c r="F431" s="88"/>
    </row>
    <row r="432" spans="1:6" ht="15" customHeight="1">
      <c r="A432" s="187" t="str">
        <f>A203</f>
        <v>3.0.</v>
      </c>
      <c r="B432" s="291" t="str">
        <f>B203</f>
        <v>GORNJI  STROJ</v>
      </c>
      <c r="C432" s="291"/>
      <c r="D432" s="192"/>
      <c r="E432" s="241"/>
      <c r="F432" s="190">
        <f>SUM(F288)</f>
        <v>0</v>
      </c>
    </row>
    <row r="433" spans="1:8" ht="15" customHeight="1">
      <c r="A433" s="76"/>
      <c r="B433" s="41"/>
      <c r="C433" s="41"/>
      <c r="F433" s="88"/>
    </row>
    <row r="434" spans="1:8" ht="15" customHeight="1">
      <c r="A434" s="187" t="str">
        <f>A291</f>
        <v>4.0.</v>
      </c>
      <c r="B434" s="193" t="str">
        <f>B291</f>
        <v>ODVODNJA</v>
      </c>
      <c r="C434" s="193"/>
      <c r="D434" s="192"/>
      <c r="E434" s="241"/>
      <c r="F434" s="190">
        <f>F338</f>
        <v>0</v>
      </c>
    </row>
    <row r="435" spans="1:8" ht="15" customHeight="1">
      <c r="A435" s="76"/>
      <c r="B435" s="41"/>
      <c r="C435" s="41"/>
      <c r="F435" s="88"/>
    </row>
    <row r="436" spans="1:8" ht="15" customHeight="1">
      <c r="A436" s="187" t="str">
        <f>A341</f>
        <v>5.0.</v>
      </c>
      <c r="B436" s="193" t="str">
        <f>B341</f>
        <v>GRAĐEVINSKI RADOVI NA KOMUNALNIM INSTALACIJAMA</v>
      </c>
      <c r="C436" s="193"/>
      <c r="D436" s="192"/>
      <c r="E436" s="241"/>
      <c r="F436" s="190">
        <f>F363</f>
        <v>0</v>
      </c>
    </row>
    <row r="437" spans="1:8" ht="15" customHeight="1">
      <c r="A437" s="76"/>
      <c r="B437" s="41"/>
      <c r="C437" s="41"/>
      <c r="F437" s="88"/>
    </row>
    <row r="438" spans="1:8" s="38" customFormat="1">
      <c r="A438" s="187" t="str">
        <f>A365</f>
        <v>6.0.</v>
      </c>
      <c r="B438" s="187" t="str">
        <f>B365</f>
        <v>PROMETNA SIGNALIZACIJA</v>
      </c>
      <c r="C438" s="191"/>
      <c r="D438" s="189"/>
      <c r="E438" s="240"/>
      <c r="F438" s="190">
        <f>SUM(F405)</f>
        <v>0</v>
      </c>
    </row>
    <row r="439" spans="1:8" s="38" customFormat="1">
      <c r="A439" s="76"/>
      <c r="B439" s="76"/>
      <c r="C439" s="152"/>
      <c r="E439" s="236"/>
      <c r="F439" s="88"/>
      <c r="H439" s="194"/>
    </row>
    <row r="440" spans="1:8" s="38" customFormat="1">
      <c r="A440" s="195" t="s">
        <v>355</v>
      </c>
      <c r="B440" s="195" t="s">
        <v>356</v>
      </c>
      <c r="C440" s="191"/>
      <c r="D440" s="189"/>
      <c r="E440" s="240"/>
      <c r="F440" s="190">
        <f>F423</f>
        <v>0</v>
      </c>
      <c r="H440" s="194"/>
    </row>
    <row r="441" spans="1:8" s="38" customFormat="1">
      <c r="A441" s="196"/>
      <c r="B441" s="196"/>
      <c r="C441" s="197"/>
      <c r="D441" s="198"/>
      <c r="E441" s="242"/>
      <c r="F441" s="199"/>
    </row>
    <row r="442" spans="1:8" s="1" customFormat="1" ht="19.5" customHeight="1">
      <c r="A442" s="200"/>
      <c r="B442" s="201" t="s">
        <v>369</v>
      </c>
      <c r="C442" s="116"/>
      <c r="D442" s="202"/>
      <c r="E442" s="243"/>
      <c r="F442" s="203">
        <f>SUM(F428:F441)</f>
        <v>0</v>
      </c>
    </row>
    <row r="443" spans="1:8">
      <c r="F443" s="2"/>
    </row>
    <row r="444" spans="1:8">
      <c r="F444" s="2"/>
    </row>
    <row r="445" spans="1:8">
      <c r="A445" s="95" t="s">
        <v>391</v>
      </c>
      <c r="B445" s="1" t="s">
        <v>392</v>
      </c>
      <c r="F445" s="2"/>
    </row>
    <row r="446" spans="1:8">
      <c r="F446" s="2"/>
    </row>
    <row r="447" spans="1:8">
      <c r="F447" s="2"/>
    </row>
    <row r="448" spans="1:8">
      <c r="F448" s="2"/>
    </row>
    <row r="455" spans="1:6" ht="14.25">
      <c r="A455" s="164"/>
      <c r="B455" s="204"/>
      <c r="C455" s="205"/>
      <c r="F455" s="206"/>
    </row>
    <row r="456" spans="1:6" ht="14.25">
      <c r="A456" s="164"/>
      <c r="B456" s="204"/>
      <c r="C456" s="205"/>
      <c r="F456" s="206"/>
    </row>
    <row r="457" spans="1:6" ht="14.25">
      <c r="A457" s="164"/>
      <c r="B457" s="204"/>
    </row>
    <row r="458" spans="1:6">
      <c r="A458" s="164"/>
      <c r="B458" s="61"/>
    </row>
    <row r="459" spans="1:6">
      <c r="A459" s="164"/>
      <c r="B459" s="61"/>
    </row>
    <row r="460" spans="1:6">
      <c r="A460" s="164"/>
      <c r="B460" s="61"/>
    </row>
    <row r="464" spans="1:6" ht="14.25">
      <c r="B464" s="204"/>
      <c r="C464" s="205"/>
      <c r="F464" s="206"/>
    </row>
    <row r="465" spans="1:6" ht="14.25">
      <c r="B465" s="207"/>
      <c r="C465" s="205"/>
      <c r="F465" s="206"/>
    </row>
    <row r="471" spans="1:6">
      <c r="A471" s="1"/>
      <c r="C471" s="1"/>
      <c r="F471" s="206">
        <f>F442/D32</f>
        <v>0</v>
      </c>
    </row>
  </sheetData>
  <mergeCells count="19">
    <mergeCell ref="B432:C432"/>
    <mergeCell ref="B16:F16"/>
    <mergeCell ref="B17:F17"/>
    <mergeCell ref="B203:C203"/>
    <mergeCell ref="B291:C291"/>
    <mergeCell ref="B341:D341"/>
    <mergeCell ref="B363:D363"/>
    <mergeCell ref="B15:F15"/>
    <mergeCell ref="B4:F4"/>
    <mergeCell ref="B5:F5"/>
    <mergeCell ref="B6:F6"/>
    <mergeCell ref="B7:F7"/>
    <mergeCell ref="B8:F8"/>
    <mergeCell ref="B9:F9"/>
    <mergeCell ref="B10:F10"/>
    <mergeCell ref="B11:F11"/>
    <mergeCell ref="B12:F12"/>
    <mergeCell ref="B13:F13"/>
    <mergeCell ref="B14:F14"/>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9" sqref="C9"/>
    </sheetView>
  </sheetViews>
  <sheetFormatPr defaultRowHeight="12.75"/>
  <cols>
    <col min="2" max="2" width="38.28515625" customWidth="1"/>
    <col min="3" max="3" width="39.85546875" customWidth="1"/>
  </cols>
  <sheetData>
    <row r="1" spans="1:3" ht="15.75" thickBot="1">
      <c r="A1" s="3"/>
      <c r="B1" s="4" t="s">
        <v>370</v>
      </c>
      <c r="C1" s="5"/>
    </row>
    <row r="2" spans="1:3" ht="15">
      <c r="A2" s="6"/>
      <c r="B2" s="7"/>
      <c r="C2" s="8"/>
    </row>
    <row r="3" spans="1:3" ht="36.75" customHeight="1">
      <c r="A3" s="6"/>
      <c r="B3" s="9" t="s">
        <v>371</v>
      </c>
      <c r="C3" s="10">
        <f>'GRAĐEVINSKI RADOVI'!F442</f>
        <v>0</v>
      </c>
    </row>
    <row r="4" spans="1:3" ht="15.75" thickBot="1">
      <c r="A4" s="6"/>
      <c r="B4" s="9"/>
      <c r="C4" s="10"/>
    </row>
    <row r="5" spans="1:3" ht="15.75" thickBot="1">
      <c r="A5" s="11"/>
      <c r="B5" s="12" t="s">
        <v>372</v>
      </c>
      <c r="C5" s="13">
        <f>SUM(C3)</f>
        <v>0</v>
      </c>
    </row>
    <row r="8" spans="1:3">
      <c r="B8" t="s">
        <v>387</v>
      </c>
    </row>
  </sheetData>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NASLOVNICA</vt:lpstr>
      <vt:lpstr>GRAĐEVINSKI RADOVI</vt:lpstr>
      <vt:lpstr>REKAPITULACIJA</vt:lpstr>
      <vt:lpstr>'GRAĐEVINSKI RADOVI'!Print_Area</vt:lpstr>
      <vt:lpstr>'GRAĐEVINSKI RADOVI'!Print_Titles</vt:lpstr>
    </vt:vector>
  </TitlesOfParts>
  <Company>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Android phone</dc:creator>
  <cp:lastModifiedBy>Silvija Čulig</cp:lastModifiedBy>
  <cp:lastPrinted>2019-09-18T11:18:33Z</cp:lastPrinted>
  <dcterms:created xsi:type="dcterms:W3CDTF">2019-09-17T08:59:30Z</dcterms:created>
  <dcterms:modified xsi:type="dcterms:W3CDTF">2019-09-18T11:20:56Z</dcterms:modified>
</cp:coreProperties>
</file>